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ni\Desktop\"/>
    </mc:Choice>
  </mc:AlternateContent>
  <xr:revisionPtr revIDLastSave="0" documentId="8_{BB5073B8-596B-4652-9895-4DCB1BF2C9A0}" xr6:coauthVersionLast="31" xr6:coauthVersionMax="31" xr10:uidLastSave="{00000000-0000-0000-0000-000000000000}"/>
  <bookViews>
    <workbookView xWindow="0" yWindow="0" windowWidth="28800" windowHeight="12210" tabRatio="958" xr2:uid="{00000000-000D-0000-FFFF-FFFF00000000}"/>
  </bookViews>
  <sheets>
    <sheet name="Diagram udtræk" sheetId="15" r:id="rId1"/>
    <sheet name="Diagram udtræk1" sheetId="16" r:id="rId2"/>
    <sheet name="Diagram udtræk2" sheetId="17" r:id="rId3"/>
    <sheet name="Diagram udtræk3" sheetId="18" r:id="rId4"/>
    <sheet name="Diagram udtræk4" sheetId="19" r:id="rId5"/>
    <sheet name="Diagram udtræk5" sheetId="20" r:id="rId6"/>
    <sheet name="Diagram udtræk6" sheetId="21" r:id="rId7"/>
    <sheet name="Diagram udtræk7" sheetId="22" r:id="rId8"/>
    <sheet name="Diagram udtræk8" sheetId="23" r:id="rId9"/>
    <sheet name="Statistik - rå data" sheetId="2" r:id="rId10"/>
    <sheet name="21run" sheetId="5" r:id="rId11"/>
    <sheet name="RunnerInn" sheetId="6" r:id="rId12"/>
    <sheet name="Shop4runners" sheetId="7" r:id="rId13"/>
    <sheet name="SportAmore" sheetId="8" r:id="rId14"/>
    <sheet name="Sportsshoes" sheetId="9" r:id="rId15"/>
    <sheet name="Sportmaster" sheetId="10" r:id="rId16"/>
    <sheet name="Løbeshop" sheetId="11" r:id="rId17"/>
    <sheet name="Løberen" sheetId="12" r:id="rId18"/>
    <sheet name="Antal modeller" sheetId="13" r:id="rId19"/>
  </sheets>
  <definedNames>
    <definedName name="_xlnm._FilterDatabase" localSheetId="10" hidden="1">'21run'!$A$5:$P$5</definedName>
    <definedName name="_xlnm._FilterDatabase" localSheetId="9" hidden="1">'Statistik - rå data'!$A$5:$R$5</definedName>
  </definedNames>
  <calcPr calcId="179017"/>
  <pivotCaches>
    <pivotCache cacheId="0" r:id="rId20"/>
    <pivotCache cacheId="1" r:id="rId21"/>
    <pivotCache cacheId="2" r:id="rId22"/>
  </pivotCaches>
</workbook>
</file>

<file path=xl/calcChain.xml><?xml version="1.0" encoding="utf-8"?>
<calcChain xmlns="http://schemas.openxmlformats.org/spreadsheetml/2006/main">
  <c r="K445" i="2" l="1"/>
  <c r="O445" i="2" s="1"/>
  <c r="P445" i="2" s="1"/>
  <c r="K444" i="2"/>
  <c r="O444" i="2" s="1"/>
  <c r="P444" i="2" s="1"/>
  <c r="K443" i="2"/>
  <c r="O443" i="2" s="1"/>
  <c r="P443" i="2" s="1"/>
  <c r="K442" i="2"/>
  <c r="O442" i="2" s="1"/>
  <c r="P442" i="2" s="1"/>
  <c r="K441" i="2"/>
  <c r="O441" i="2" s="1"/>
  <c r="P441" i="2" s="1"/>
  <c r="K405" i="2"/>
  <c r="O405" i="2" s="1"/>
  <c r="P405" i="2" s="1"/>
  <c r="K404" i="2"/>
  <c r="O404" i="2" s="1"/>
  <c r="P404" i="2" s="1"/>
  <c r="K403" i="2"/>
  <c r="O403" i="2" s="1"/>
  <c r="P403" i="2" s="1"/>
  <c r="K402" i="2"/>
  <c r="O402" i="2" s="1"/>
  <c r="P402" i="2" s="1"/>
  <c r="K401" i="2"/>
  <c r="O401" i="2" s="1"/>
  <c r="P401" i="2" s="1"/>
  <c r="K980" i="2"/>
  <c r="O980" i="2" s="1"/>
  <c r="P980" i="2" s="1"/>
  <c r="K979" i="2"/>
  <c r="O979" i="2" s="1"/>
  <c r="P979" i="2" s="1"/>
  <c r="K978" i="2"/>
  <c r="O978" i="2" s="1"/>
  <c r="P978" i="2" s="1"/>
  <c r="K977" i="2"/>
  <c r="O977" i="2" s="1"/>
  <c r="P977" i="2" s="1"/>
  <c r="K976" i="2"/>
  <c r="O976" i="2" s="1"/>
  <c r="P976" i="2" s="1"/>
  <c r="K945" i="2"/>
  <c r="O945" i="2" s="1"/>
  <c r="P945" i="2" s="1"/>
  <c r="K944" i="2"/>
  <c r="O944" i="2" s="1"/>
  <c r="P944" i="2" s="1"/>
  <c r="K943" i="2"/>
  <c r="O943" i="2" s="1"/>
  <c r="P943" i="2" s="1"/>
  <c r="K942" i="2"/>
  <c r="O942" i="2" s="1"/>
  <c r="P942" i="2" s="1"/>
  <c r="K941" i="2"/>
  <c r="O941" i="2" s="1"/>
  <c r="P941" i="2" s="1"/>
  <c r="K907" i="2"/>
  <c r="O907" i="2" s="1"/>
  <c r="P907" i="2" s="1"/>
  <c r="K906" i="2"/>
  <c r="O906" i="2" s="1"/>
  <c r="P906" i="2" s="1"/>
  <c r="K905" i="2"/>
  <c r="O905" i="2" s="1"/>
  <c r="P905" i="2" s="1"/>
  <c r="K904" i="2"/>
  <c r="O904" i="2" s="1"/>
  <c r="P904" i="2" s="1"/>
  <c r="K903" i="2"/>
  <c r="O903" i="2" s="1"/>
  <c r="P903" i="2" s="1"/>
  <c r="K867" i="2"/>
  <c r="O867" i="2" s="1"/>
  <c r="P867" i="2" s="1"/>
  <c r="K866" i="2"/>
  <c r="O866" i="2" s="1"/>
  <c r="P866" i="2" s="1"/>
  <c r="K865" i="2"/>
  <c r="O865" i="2" s="1"/>
  <c r="P865" i="2" s="1"/>
  <c r="K864" i="2"/>
  <c r="O864" i="2" s="1"/>
  <c r="P864" i="2" s="1"/>
  <c r="K863" i="2"/>
  <c r="O863" i="2" s="1"/>
  <c r="P863" i="2" s="1"/>
  <c r="K827" i="2"/>
  <c r="O827" i="2" s="1"/>
  <c r="P827" i="2" s="1"/>
  <c r="K826" i="2"/>
  <c r="O826" i="2" s="1"/>
  <c r="P826" i="2" s="1"/>
  <c r="K825" i="2"/>
  <c r="O825" i="2" s="1"/>
  <c r="P825" i="2" s="1"/>
  <c r="K824" i="2"/>
  <c r="O824" i="2" s="1"/>
  <c r="P824" i="2" s="1"/>
  <c r="K823" i="2"/>
  <c r="O823" i="2" s="1"/>
  <c r="P823" i="2" s="1"/>
  <c r="K759" i="2"/>
  <c r="O759" i="2" s="1"/>
  <c r="P759" i="2" s="1"/>
  <c r="K758" i="2"/>
  <c r="O758" i="2" s="1"/>
  <c r="P758" i="2" s="1"/>
  <c r="K757" i="2"/>
  <c r="O757" i="2" s="1"/>
  <c r="P757" i="2" s="1"/>
  <c r="K756" i="2"/>
  <c r="O756" i="2" s="1"/>
  <c r="P756" i="2" s="1"/>
  <c r="K755" i="2"/>
  <c r="O755" i="2" s="1"/>
  <c r="P755" i="2" s="1"/>
  <c r="K719" i="2"/>
  <c r="O719" i="2" s="1"/>
  <c r="P719" i="2" s="1"/>
  <c r="K718" i="2"/>
  <c r="O718" i="2" s="1"/>
  <c r="P718" i="2" s="1"/>
  <c r="K717" i="2"/>
  <c r="O717" i="2" s="1"/>
  <c r="P717" i="2" s="1"/>
  <c r="K716" i="2"/>
  <c r="O716" i="2" s="1"/>
  <c r="P716" i="2" s="1"/>
  <c r="K715" i="2"/>
  <c r="O715" i="2" s="1"/>
  <c r="P715" i="2" s="1"/>
  <c r="K679" i="2"/>
  <c r="O679" i="2" s="1"/>
  <c r="P679" i="2" s="1"/>
  <c r="K678" i="2"/>
  <c r="O678" i="2" s="1"/>
  <c r="P678" i="2" s="1"/>
  <c r="K677" i="2"/>
  <c r="O677" i="2" s="1"/>
  <c r="P677" i="2" s="1"/>
  <c r="K676" i="2"/>
  <c r="O676" i="2" s="1"/>
  <c r="P676" i="2" s="1"/>
  <c r="K675" i="2"/>
  <c r="O675" i="2" s="1"/>
  <c r="P675" i="2" s="1"/>
  <c r="K639" i="2"/>
  <c r="O639" i="2" s="1"/>
  <c r="P639" i="2" s="1"/>
  <c r="K638" i="2"/>
  <c r="O638" i="2" s="1"/>
  <c r="P638" i="2" s="1"/>
  <c r="K637" i="2"/>
  <c r="O637" i="2" s="1"/>
  <c r="P637" i="2" s="1"/>
  <c r="K636" i="2"/>
  <c r="O636" i="2" s="1"/>
  <c r="P636" i="2" s="1"/>
  <c r="K635" i="2"/>
  <c r="O635" i="2" s="1"/>
  <c r="P635" i="2" s="1"/>
  <c r="K599" i="2"/>
  <c r="O599" i="2" s="1"/>
  <c r="P599" i="2" s="1"/>
  <c r="K598" i="2"/>
  <c r="O598" i="2" s="1"/>
  <c r="P598" i="2" s="1"/>
  <c r="K597" i="2"/>
  <c r="O597" i="2" s="1"/>
  <c r="P597" i="2" s="1"/>
  <c r="K596" i="2"/>
  <c r="O596" i="2" s="1"/>
  <c r="P596" i="2" s="1"/>
  <c r="K595" i="2"/>
  <c r="O595" i="2" s="1"/>
  <c r="P595" i="2" s="1"/>
  <c r="K385" i="2"/>
  <c r="O385" i="2" s="1"/>
  <c r="P385" i="2" s="1"/>
  <c r="K384" i="2"/>
  <c r="O384" i="2" s="1"/>
  <c r="P384" i="2" s="1"/>
  <c r="K383" i="2"/>
  <c r="O383" i="2" s="1"/>
  <c r="P383" i="2" s="1"/>
  <c r="K382" i="2"/>
  <c r="O382" i="2" s="1"/>
  <c r="P382" i="2" s="1"/>
  <c r="K381" i="2"/>
  <c r="O381" i="2" s="1"/>
  <c r="P381" i="2" s="1"/>
  <c r="K375" i="2"/>
  <c r="O375" i="2" s="1"/>
  <c r="P375" i="2" s="1"/>
  <c r="K374" i="2"/>
  <c r="O374" i="2" s="1"/>
  <c r="P374" i="2" s="1"/>
  <c r="K373" i="2"/>
  <c r="O373" i="2" s="1"/>
  <c r="P373" i="2" s="1"/>
  <c r="K372" i="2"/>
  <c r="O372" i="2" s="1"/>
  <c r="P372" i="2" s="1"/>
  <c r="K371" i="2"/>
  <c r="O371" i="2" s="1"/>
  <c r="P371" i="2" s="1"/>
  <c r="K350" i="2"/>
  <c r="O350" i="2" s="1"/>
  <c r="P350" i="2" s="1"/>
  <c r="K349" i="2"/>
  <c r="O349" i="2" s="1"/>
  <c r="P349" i="2" s="1"/>
  <c r="K348" i="2"/>
  <c r="O348" i="2" s="1"/>
  <c r="P348" i="2" s="1"/>
  <c r="K347" i="2"/>
  <c r="O347" i="2" s="1"/>
  <c r="P347" i="2" s="1"/>
  <c r="K346" i="2"/>
  <c r="O346" i="2" s="1"/>
  <c r="P346" i="2" s="1"/>
  <c r="K325" i="2"/>
  <c r="O325" i="2" s="1"/>
  <c r="P325" i="2" s="1"/>
  <c r="K324" i="2"/>
  <c r="O324" i="2" s="1"/>
  <c r="P324" i="2" s="1"/>
  <c r="K323" i="2"/>
  <c r="O323" i="2" s="1"/>
  <c r="P323" i="2" s="1"/>
  <c r="K322" i="2"/>
  <c r="O322" i="2" s="1"/>
  <c r="P322" i="2" s="1"/>
  <c r="K321" i="2"/>
  <c r="O321" i="2" s="1"/>
  <c r="P321" i="2" s="1"/>
  <c r="K115" i="2"/>
  <c r="O115" i="2" s="1"/>
  <c r="P115" i="2" s="1"/>
  <c r="K114" i="2"/>
  <c r="O114" i="2" s="1"/>
  <c r="P114" i="2" s="1"/>
  <c r="K113" i="2"/>
  <c r="O113" i="2" s="1"/>
  <c r="P113" i="2" s="1"/>
  <c r="K112" i="2"/>
  <c r="O112" i="2" s="1"/>
  <c r="P112" i="2" s="1"/>
  <c r="K111" i="2"/>
  <c r="O111" i="2" s="1"/>
  <c r="P111" i="2" s="1"/>
  <c r="K300" i="2"/>
  <c r="O300" i="2" s="1"/>
  <c r="P300" i="2" s="1"/>
  <c r="K299" i="2"/>
  <c r="O299" i="2" s="1"/>
  <c r="P299" i="2" s="1"/>
  <c r="K298" i="2"/>
  <c r="O298" i="2" s="1"/>
  <c r="P298" i="2" s="1"/>
  <c r="K297" i="2"/>
  <c r="O297" i="2" s="1"/>
  <c r="P297" i="2" s="1"/>
  <c r="K296" i="2"/>
  <c r="O296" i="2" s="1"/>
  <c r="P296" i="2" s="1"/>
  <c r="K185" i="2"/>
  <c r="O185" i="2" s="1"/>
  <c r="P185" i="2" s="1"/>
  <c r="K184" i="2"/>
  <c r="O184" i="2" s="1"/>
  <c r="P184" i="2" s="1"/>
  <c r="K183" i="2"/>
  <c r="O183" i="2" s="1"/>
  <c r="P183" i="2" s="1"/>
  <c r="K182" i="2"/>
  <c r="O182" i="2" s="1"/>
  <c r="P182" i="2" s="1"/>
  <c r="K181" i="2"/>
  <c r="O181" i="2" s="1"/>
  <c r="P181" i="2" s="1"/>
  <c r="K265" i="2"/>
  <c r="O265" i="2" s="1"/>
  <c r="P265" i="2" s="1"/>
  <c r="K264" i="2"/>
  <c r="O264" i="2" s="1"/>
  <c r="P264" i="2" s="1"/>
  <c r="K263" i="2"/>
  <c r="O263" i="2" s="1"/>
  <c r="P263" i="2" s="1"/>
  <c r="K262" i="2"/>
  <c r="O262" i="2" s="1"/>
  <c r="P262" i="2" s="1"/>
  <c r="K261" i="2"/>
  <c r="O261" i="2" s="1"/>
  <c r="P261" i="2" s="1"/>
  <c r="K225" i="2"/>
  <c r="O225" i="2" s="1"/>
  <c r="P225" i="2" s="1"/>
  <c r="K224" i="2"/>
  <c r="O224" i="2" s="1"/>
  <c r="P224" i="2" s="1"/>
  <c r="K223" i="2"/>
  <c r="O223" i="2" s="1"/>
  <c r="P223" i="2" s="1"/>
  <c r="K222" i="2"/>
  <c r="O222" i="2" s="1"/>
  <c r="P222" i="2" s="1"/>
  <c r="K221" i="2"/>
  <c r="O221" i="2" s="1"/>
  <c r="P221" i="2" s="1"/>
  <c r="K40" i="2"/>
  <c r="O40" i="2" s="1"/>
  <c r="P40" i="2" s="1"/>
  <c r="K39" i="2"/>
  <c r="O39" i="2" s="1"/>
  <c r="P39" i="2" s="1"/>
  <c r="K38" i="2"/>
  <c r="O38" i="2" s="1"/>
  <c r="P38" i="2" s="1"/>
  <c r="K37" i="2"/>
  <c r="O37" i="2" s="1"/>
  <c r="P37" i="2" s="1"/>
  <c r="K36" i="2"/>
  <c r="O36" i="2" s="1"/>
  <c r="P36" i="2" s="1"/>
  <c r="K80" i="2"/>
  <c r="O80" i="2" s="1"/>
  <c r="P80" i="2" s="1"/>
  <c r="K79" i="2"/>
  <c r="O79" i="2" s="1"/>
  <c r="P79" i="2" s="1"/>
  <c r="K78" i="2"/>
  <c r="O78" i="2" s="1"/>
  <c r="P78" i="2" s="1"/>
  <c r="K77" i="2"/>
  <c r="O77" i="2" s="1"/>
  <c r="P77" i="2" s="1"/>
  <c r="K76" i="2"/>
  <c r="O76" i="2" s="1"/>
  <c r="P76" i="2" s="1"/>
  <c r="K425" i="2"/>
  <c r="O425" i="2" s="1"/>
  <c r="P425" i="2" s="1"/>
  <c r="K424" i="2"/>
  <c r="O424" i="2" s="1"/>
  <c r="P424" i="2" s="1"/>
  <c r="K423" i="2"/>
  <c r="O423" i="2" s="1"/>
  <c r="P423" i="2" s="1"/>
  <c r="K422" i="2"/>
  <c r="O422" i="2" s="1"/>
  <c r="P422" i="2" s="1"/>
  <c r="K421" i="2"/>
  <c r="O421" i="2" s="1"/>
  <c r="P421" i="2" s="1"/>
  <c r="K400" i="2"/>
  <c r="O400" i="2" s="1"/>
  <c r="P400" i="2" s="1"/>
  <c r="K399" i="2"/>
  <c r="O399" i="2" s="1"/>
  <c r="P399" i="2" s="1"/>
  <c r="K398" i="2"/>
  <c r="O398" i="2" s="1"/>
  <c r="P398" i="2" s="1"/>
  <c r="K397" i="2"/>
  <c r="O397" i="2" s="1"/>
  <c r="P397" i="2" s="1"/>
  <c r="K396" i="2"/>
  <c r="O396" i="2" s="1"/>
  <c r="P396" i="2" s="1"/>
  <c r="K975" i="2"/>
  <c r="O975" i="2" s="1"/>
  <c r="P975" i="2" s="1"/>
  <c r="K974" i="2"/>
  <c r="O974" i="2" s="1"/>
  <c r="P974" i="2" s="1"/>
  <c r="K973" i="2"/>
  <c r="O973" i="2" s="1"/>
  <c r="P973" i="2" s="1"/>
  <c r="K972" i="2"/>
  <c r="O972" i="2" s="1"/>
  <c r="P972" i="2" s="1"/>
  <c r="K971" i="2"/>
  <c r="O971" i="2" s="1"/>
  <c r="P971" i="2" s="1"/>
  <c r="K940" i="2"/>
  <c r="O940" i="2" s="1"/>
  <c r="P940" i="2" s="1"/>
  <c r="K939" i="2"/>
  <c r="O939" i="2" s="1"/>
  <c r="P939" i="2" s="1"/>
  <c r="K938" i="2"/>
  <c r="O938" i="2" s="1"/>
  <c r="P938" i="2" s="1"/>
  <c r="K937" i="2"/>
  <c r="O937" i="2" s="1"/>
  <c r="P937" i="2" s="1"/>
  <c r="K936" i="2"/>
  <c r="O936" i="2" s="1"/>
  <c r="P936" i="2" s="1"/>
  <c r="K902" i="2"/>
  <c r="O902" i="2" s="1"/>
  <c r="P902" i="2" s="1"/>
  <c r="K901" i="2"/>
  <c r="O901" i="2" s="1"/>
  <c r="P901" i="2" s="1"/>
  <c r="K900" i="2"/>
  <c r="O900" i="2" s="1"/>
  <c r="P900" i="2" s="1"/>
  <c r="K899" i="2"/>
  <c r="O899" i="2" s="1"/>
  <c r="P899" i="2" s="1"/>
  <c r="K898" i="2"/>
  <c r="O898" i="2" s="1"/>
  <c r="P898" i="2" s="1"/>
  <c r="K862" i="2"/>
  <c r="O862" i="2" s="1"/>
  <c r="P862" i="2" s="1"/>
  <c r="K861" i="2"/>
  <c r="O861" i="2" s="1"/>
  <c r="P861" i="2" s="1"/>
  <c r="K860" i="2"/>
  <c r="O860" i="2" s="1"/>
  <c r="P860" i="2" s="1"/>
  <c r="K859" i="2"/>
  <c r="O859" i="2" s="1"/>
  <c r="P859" i="2" s="1"/>
  <c r="K858" i="2"/>
  <c r="O858" i="2" s="1"/>
  <c r="P858" i="2" s="1"/>
  <c r="K822" i="2"/>
  <c r="O822" i="2" s="1"/>
  <c r="P822" i="2" s="1"/>
  <c r="K821" i="2"/>
  <c r="O821" i="2" s="1"/>
  <c r="P821" i="2" s="1"/>
  <c r="K820" i="2"/>
  <c r="O820" i="2" s="1"/>
  <c r="P820" i="2" s="1"/>
  <c r="K819" i="2"/>
  <c r="O819" i="2" s="1"/>
  <c r="P819" i="2" s="1"/>
  <c r="K818" i="2"/>
  <c r="O818" i="2" s="1"/>
  <c r="P818" i="2" s="1"/>
  <c r="K789" i="2"/>
  <c r="O789" i="2" s="1"/>
  <c r="P789" i="2" s="1"/>
  <c r="K788" i="2"/>
  <c r="O788" i="2" s="1"/>
  <c r="P788" i="2" s="1"/>
  <c r="K787" i="2"/>
  <c r="O787" i="2" s="1"/>
  <c r="P787" i="2" s="1"/>
  <c r="K786" i="2"/>
  <c r="O786" i="2" s="1"/>
  <c r="P786" i="2" s="1"/>
  <c r="K785" i="2"/>
  <c r="O785" i="2" s="1"/>
  <c r="P785" i="2" s="1"/>
  <c r="K754" i="2"/>
  <c r="O754" i="2" s="1"/>
  <c r="P754" i="2" s="1"/>
  <c r="K753" i="2"/>
  <c r="O753" i="2" s="1"/>
  <c r="P753" i="2" s="1"/>
  <c r="K752" i="2"/>
  <c r="O752" i="2" s="1"/>
  <c r="P752" i="2" s="1"/>
  <c r="K751" i="2"/>
  <c r="O751" i="2" s="1"/>
  <c r="P751" i="2" s="1"/>
  <c r="K750" i="2"/>
  <c r="O750" i="2" s="1"/>
  <c r="P750" i="2" s="1"/>
  <c r="K714" i="2"/>
  <c r="O714" i="2" s="1"/>
  <c r="P714" i="2" s="1"/>
  <c r="K713" i="2"/>
  <c r="O713" i="2" s="1"/>
  <c r="P713" i="2" s="1"/>
  <c r="K712" i="2"/>
  <c r="O712" i="2" s="1"/>
  <c r="P712" i="2" s="1"/>
  <c r="K711" i="2"/>
  <c r="O711" i="2" s="1"/>
  <c r="P711" i="2" s="1"/>
  <c r="K710" i="2"/>
  <c r="O710" i="2" s="1"/>
  <c r="P710" i="2" s="1"/>
  <c r="K674" i="2"/>
  <c r="O674" i="2" s="1"/>
  <c r="P674" i="2" s="1"/>
  <c r="K673" i="2"/>
  <c r="O673" i="2" s="1"/>
  <c r="P673" i="2" s="1"/>
  <c r="K672" i="2"/>
  <c r="O672" i="2" s="1"/>
  <c r="P672" i="2" s="1"/>
  <c r="K671" i="2"/>
  <c r="O671" i="2" s="1"/>
  <c r="P671" i="2" s="1"/>
  <c r="K670" i="2"/>
  <c r="O670" i="2" s="1"/>
  <c r="P670" i="2" s="1"/>
  <c r="K634" i="2"/>
  <c r="O634" i="2" s="1"/>
  <c r="P634" i="2" s="1"/>
  <c r="K633" i="2"/>
  <c r="O633" i="2" s="1"/>
  <c r="P633" i="2" s="1"/>
  <c r="K632" i="2"/>
  <c r="O632" i="2" s="1"/>
  <c r="P632" i="2" s="1"/>
  <c r="K631" i="2"/>
  <c r="O631" i="2" s="1"/>
  <c r="P631" i="2" s="1"/>
  <c r="K630" i="2"/>
  <c r="O630" i="2" s="1"/>
  <c r="P630" i="2" s="1"/>
  <c r="K594" i="2"/>
  <c r="O594" i="2" s="1"/>
  <c r="P594" i="2" s="1"/>
  <c r="K593" i="2"/>
  <c r="O593" i="2" s="1"/>
  <c r="P593" i="2" s="1"/>
  <c r="K592" i="2"/>
  <c r="O592" i="2" s="1"/>
  <c r="P592" i="2" s="1"/>
  <c r="K591" i="2"/>
  <c r="O591" i="2" s="1"/>
  <c r="P591" i="2" s="1"/>
  <c r="K590" i="2"/>
  <c r="O590" i="2" s="1"/>
  <c r="P590" i="2" s="1"/>
  <c r="K564" i="2"/>
  <c r="O564" i="2" s="1"/>
  <c r="P564" i="2" s="1"/>
  <c r="K563" i="2"/>
  <c r="O563" i="2" s="1"/>
  <c r="P563" i="2" s="1"/>
  <c r="K562" i="2"/>
  <c r="O562" i="2" s="1"/>
  <c r="P562" i="2" s="1"/>
  <c r="K561" i="2"/>
  <c r="O561" i="2" s="1"/>
  <c r="P561" i="2" s="1"/>
  <c r="K560" i="2"/>
  <c r="O560" i="2" s="1"/>
  <c r="P560" i="2" s="1"/>
  <c r="K460" i="2"/>
  <c r="O460" i="2" s="1"/>
  <c r="P460" i="2" s="1"/>
  <c r="K459" i="2"/>
  <c r="O459" i="2" s="1"/>
  <c r="P459" i="2" s="1"/>
  <c r="K458" i="2"/>
  <c r="O458" i="2" s="1"/>
  <c r="P458" i="2" s="1"/>
  <c r="K457" i="2"/>
  <c r="O457" i="2" s="1"/>
  <c r="P457" i="2" s="1"/>
  <c r="K456" i="2"/>
  <c r="O456" i="2" s="1"/>
  <c r="P456" i="2" s="1"/>
  <c r="K535" i="2"/>
  <c r="O535" i="2" s="1"/>
  <c r="P535" i="2" s="1"/>
  <c r="K534" i="2"/>
  <c r="O534" i="2" s="1"/>
  <c r="P534" i="2" s="1"/>
  <c r="K533" i="2"/>
  <c r="O533" i="2" s="1"/>
  <c r="P533" i="2" s="1"/>
  <c r="K532" i="2"/>
  <c r="O532" i="2" s="1"/>
  <c r="P532" i="2" s="1"/>
  <c r="K531" i="2"/>
  <c r="O531" i="2" s="1"/>
  <c r="P531" i="2" s="1"/>
  <c r="K520" i="2"/>
  <c r="O520" i="2" s="1"/>
  <c r="P520" i="2" s="1"/>
  <c r="K519" i="2"/>
  <c r="O519" i="2" s="1"/>
  <c r="P519" i="2" s="1"/>
  <c r="K518" i="2"/>
  <c r="O518" i="2" s="1"/>
  <c r="P518" i="2" s="1"/>
  <c r="K517" i="2"/>
  <c r="O517" i="2" s="1"/>
  <c r="P517" i="2" s="1"/>
  <c r="K516" i="2"/>
  <c r="O516" i="2" s="1"/>
  <c r="P516" i="2" s="1"/>
  <c r="K490" i="2"/>
  <c r="O490" i="2" s="1"/>
  <c r="P490" i="2" s="1"/>
  <c r="K489" i="2"/>
  <c r="O489" i="2" s="1"/>
  <c r="P489" i="2" s="1"/>
  <c r="K488" i="2"/>
  <c r="O488" i="2" s="1"/>
  <c r="P488" i="2" s="1"/>
  <c r="K487" i="2"/>
  <c r="O487" i="2" s="1"/>
  <c r="P487" i="2" s="1"/>
  <c r="K486" i="2"/>
  <c r="O486" i="2" s="1"/>
  <c r="P486" i="2" s="1"/>
  <c r="K370" i="2"/>
  <c r="O370" i="2" s="1"/>
  <c r="P370" i="2" s="1"/>
  <c r="K369" i="2"/>
  <c r="O369" i="2" s="1"/>
  <c r="P369" i="2" s="1"/>
  <c r="K368" i="2"/>
  <c r="O368" i="2" s="1"/>
  <c r="P368" i="2" s="1"/>
  <c r="K367" i="2"/>
  <c r="O367" i="2" s="1"/>
  <c r="P367" i="2" s="1"/>
  <c r="O366" i="2"/>
  <c r="P366" i="2" s="1"/>
  <c r="K366" i="2"/>
  <c r="K345" i="2"/>
  <c r="O345" i="2" s="1"/>
  <c r="P345" i="2" s="1"/>
  <c r="K344" i="2"/>
  <c r="O344" i="2" s="1"/>
  <c r="P344" i="2" s="1"/>
  <c r="K343" i="2"/>
  <c r="O343" i="2" s="1"/>
  <c r="P343" i="2" s="1"/>
  <c r="K342" i="2"/>
  <c r="O342" i="2" s="1"/>
  <c r="P342" i="2" s="1"/>
  <c r="K341" i="2"/>
  <c r="O341" i="2" s="1"/>
  <c r="P341" i="2" s="1"/>
  <c r="K320" i="2"/>
  <c r="O320" i="2" s="1"/>
  <c r="P320" i="2" s="1"/>
  <c r="K319" i="2"/>
  <c r="O319" i="2" s="1"/>
  <c r="P319" i="2" s="1"/>
  <c r="K318" i="2"/>
  <c r="O318" i="2" s="1"/>
  <c r="P318" i="2" s="1"/>
  <c r="K317" i="2"/>
  <c r="O317" i="2" s="1"/>
  <c r="P317" i="2" s="1"/>
  <c r="K316" i="2"/>
  <c r="O316" i="2" s="1"/>
  <c r="P316" i="2" s="1"/>
  <c r="K295" i="2"/>
  <c r="O295" i="2" s="1"/>
  <c r="P295" i="2" s="1"/>
  <c r="K294" i="2"/>
  <c r="O294" i="2" s="1"/>
  <c r="P294" i="2" s="1"/>
  <c r="K293" i="2"/>
  <c r="O293" i="2" s="1"/>
  <c r="P293" i="2" s="1"/>
  <c r="K292" i="2"/>
  <c r="O292" i="2" s="1"/>
  <c r="P292" i="2" s="1"/>
  <c r="K291" i="2"/>
  <c r="O291" i="2" s="1"/>
  <c r="P291" i="2" s="1"/>
  <c r="K180" i="2"/>
  <c r="O180" i="2" s="1"/>
  <c r="P180" i="2" s="1"/>
  <c r="K179" i="2"/>
  <c r="O179" i="2" s="1"/>
  <c r="P179" i="2" s="1"/>
  <c r="K178" i="2"/>
  <c r="O178" i="2" s="1"/>
  <c r="P178" i="2" s="1"/>
  <c r="K177" i="2"/>
  <c r="O177" i="2" s="1"/>
  <c r="P177" i="2" s="1"/>
  <c r="K176" i="2"/>
  <c r="O176" i="2" s="1"/>
  <c r="P176" i="2" s="1"/>
  <c r="K260" i="2"/>
  <c r="O260" i="2" s="1"/>
  <c r="P260" i="2" s="1"/>
  <c r="K259" i="2"/>
  <c r="O259" i="2" s="1"/>
  <c r="P259" i="2" s="1"/>
  <c r="K258" i="2"/>
  <c r="O258" i="2" s="1"/>
  <c r="P258" i="2" s="1"/>
  <c r="K257" i="2"/>
  <c r="O257" i="2" s="1"/>
  <c r="P257" i="2" s="1"/>
  <c r="K256" i="2"/>
  <c r="O256" i="2" s="1"/>
  <c r="P256" i="2" s="1"/>
  <c r="K220" i="2"/>
  <c r="O220" i="2" s="1"/>
  <c r="P220" i="2" s="1"/>
  <c r="K219" i="2"/>
  <c r="O219" i="2" s="1"/>
  <c r="P219" i="2" s="1"/>
  <c r="K218" i="2"/>
  <c r="O218" i="2" s="1"/>
  <c r="P218" i="2" s="1"/>
  <c r="K217" i="2"/>
  <c r="O217" i="2" s="1"/>
  <c r="P217" i="2" s="1"/>
  <c r="K216" i="2"/>
  <c r="O216" i="2" s="1"/>
  <c r="P216" i="2" s="1"/>
  <c r="K145" i="2"/>
  <c r="O145" i="2" s="1"/>
  <c r="P145" i="2" s="1"/>
  <c r="K144" i="2"/>
  <c r="O144" i="2" s="1"/>
  <c r="P144" i="2" s="1"/>
  <c r="K143" i="2"/>
  <c r="O143" i="2" s="1"/>
  <c r="P143" i="2" s="1"/>
  <c r="K142" i="2"/>
  <c r="O142" i="2" s="1"/>
  <c r="P142" i="2" s="1"/>
  <c r="K141" i="2"/>
  <c r="O141" i="2" s="1"/>
  <c r="P141" i="2" s="1"/>
  <c r="K35" i="2"/>
  <c r="O35" i="2" s="1"/>
  <c r="P35" i="2" s="1"/>
  <c r="K34" i="2"/>
  <c r="O34" i="2" s="1"/>
  <c r="P34" i="2" s="1"/>
  <c r="K33" i="2"/>
  <c r="O33" i="2" s="1"/>
  <c r="P33" i="2" s="1"/>
  <c r="K32" i="2"/>
  <c r="O32" i="2" s="1"/>
  <c r="P32" i="2" s="1"/>
  <c r="K31" i="2"/>
  <c r="O31" i="2" s="1"/>
  <c r="P31" i="2" s="1"/>
  <c r="K75" i="2"/>
  <c r="O75" i="2" s="1"/>
  <c r="P75" i="2" s="1"/>
  <c r="K74" i="2"/>
  <c r="O74" i="2" s="1"/>
  <c r="P74" i="2" s="1"/>
  <c r="K73" i="2"/>
  <c r="O73" i="2" s="1"/>
  <c r="P73" i="2" s="1"/>
  <c r="K72" i="2"/>
  <c r="O72" i="2" s="1"/>
  <c r="P72" i="2" s="1"/>
  <c r="K71" i="2"/>
  <c r="O71" i="2" s="1"/>
  <c r="P71" i="2" s="1"/>
  <c r="K970" i="2"/>
  <c r="O970" i="2" s="1"/>
  <c r="P970" i="2" s="1"/>
  <c r="K969" i="2"/>
  <c r="O969" i="2" s="1"/>
  <c r="P969" i="2" s="1"/>
  <c r="K968" i="2"/>
  <c r="O968" i="2" s="1"/>
  <c r="P968" i="2" s="1"/>
  <c r="K967" i="2"/>
  <c r="O967" i="2" s="1"/>
  <c r="P967" i="2" s="1"/>
  <c r="K966" i="2"/>
  <c r="O966" i="2" s="1"/>
  <c r="P966" i="2" s="1"/>
  <c r="K935" i="2"/>
  <c r="O935" i="2" s="1"/>
  <c r="P935" i="2" s="1"/>
  <c r="K934" i="2"/>
  <c r="O934" i="2" s="1"/>
  <c r="P934" i="2" s="1"/>
  <c r="K933" i="2"/>
  <c r="O933" i="2" s="1"/>
  <c r="P933" i="2" s="1"/>
  <c r="K932" i="2"/>
  <c r="O932" i="2" s="1"/>
  <c r="P932" i="2" s="1"/>
  <c r="K931" i="2"/>
  <c r="O931" i="2" s="1"/>
  <c r="P931" i="2" s="1"/>
  <c r="K897" i="2"/>
  <c r="O897" i="2" s="1"/>
  <c r="P897" i="2" s="1"/>
  <c r="K896" i="2"/>
  <c r="O896" i="2" s="1"/>
  <c r="P896" i="2" s="1"/>
  <c r="K895" i="2"/>
  <c r="O895" i="2" s="1"/>
  <c r="P895" i="2" s="1"/>
  <c r="K894" i="2"/>
  <c r="O894" i="2" s="1"/>
  <c r="P894" i="2" s="1"/>
  <c r="K893" i="2"/>
  <c r="O893" i="2" s="1"/>
  <c r="P893" i="2" s="1"/>
  <c r="K857" i="2"/>
  <c r="O857" i="2" s="1"/>
  <c r="P857" i="2" s="1"/>
  <c r="K856" i="2"/>
  <c r="O856" i="2" s="1"/>
  <c r="P856" i="2" s="1"/>
  <c r="K855" i="2"/>
  <c r="O855" i="2" s="1"/>
  <c r="P855" i="2" s="1"/>
  <c r="K854" i="2"/>
  <c r="O854" i="2" s="1"/>
  <c r="P854" i="2" s="1"/>
  <c r="K853" i="2"/>
  <c r="O853" i="2" s="1"/>
  <c r="P853" i="2" s="1"/>
  <c r="K817" i="2"/>
  <c r="O817" i="2" s="1"/>
  <c r="P817" i="2" s="1"/>
  <c r="K816" i="2"/>
  <c r="O816" i="2" s="1"/>
  <c r="P816" i="2" s="1"/>
  <c r="K815" i="2"/>
  <c r="O815" i="2" s="1"/>
  <c r="P815" i="2" s="1"/>
  <c r="K814" i="2"/>
  <c r="O814" i="2" s="1"/>
  <c r="P814" i="2" s="1"/>
  <c r="K813" i="2"/>
  <c r="O813" i="2" s="1"/>
  <c r="P813" i="2" s="1"/>
  <c r="K784" i="2"/>
  <c r="O784" i="2" s="1"/>
  <c r="P784" i="2" s="1"/>
  <c r="K783" i="2"/>
  <c r="O783" i="2" s="1"/>
  <c r="P783" i="2" s="1"/>
  <c r="K782" i="2"/>
  <c r="O782" i="2" s="1"/>
  <c r="P782" i="2" s="1"/>
  <c r="K781" i="2"/>
  <c r="O781" i="2" s="1"/>
  <c r="P781" i="2" s="1"/>
  <c r="K780" i="2"/>
  <c r="O780" i="2" s="1"/>
  <c r="P780" i="2" s="1"/>
  <c r="K749" i="2"/>
  <c r="O749" i="2" s="1"/>
  <c r="P749" i="2" s="1"/>
  <c r="K748" i="2"/>
  <c r="O748" i="2" s="1"/>
  <c r="P748" i="2" s="1"/>
  <c r="K747" i="2"/>
  <c r="O747" i="2" s="1"/>
  <c r="P747" i="2" s="1"/>
  <c r="K746" i="2"/>
  <c r="O746" i="2" s="1"/>
  <c r="P746" i="2" s="1"/>
  <c r="K745" i="2"/>
  <c r="O745" i="2" s="1"/>
  <c r="P745" i="2" s="1"/>
  <c r="K709" i="2"/>
  <c r="O709" i="2" s="1"/>
  <c r="P709" i="2" s="1"/>
  <c r="K708" i="2"/>
  <c r="O708" i="2" s="1"/>
  <c r="P708" i="2" s="1"/>
  <c r="O707" i="2"/>
  <c r="P707" i="2" s="1"/>
  <c r="K707" i="2"/>
  <c r="K706" i="2"/>
  <c r="O706" i="2" s="1"/>
  <c r="P706" i="2" s="1"/>
  <c r="K705" i="2"/>
  <c r="O705" i="2" s="1"/>
  <c r="P705" i="2" s="1"/>
  <c r="K669" i="2"/>
  <c r="O669" i="2" s="1"/>
  <c r="P669" i="2" s="1"/>
  <c r="K668" i="2"/>
  <c r="O668" i="2" s="1"/>
  <c r="P668" i="2" s="1"/>
  <c r="K667" i="2"/>
  <c r="O667" i="2" s="1"/>
  <c r="P667" i="2" s="1"/>
  <c r="K666" i="2"/>
  <c r="O666" i="2" s="1"/>
  <c r="P666" i="2" s="1"/>
  <c r="K665" i="2"/>
  <c r="O665" i="2" s="1"/>
  <c r="P665" i="2" s="1"/>
  <c r="K629" i="2"/>
  <c r="O629" i="2" s="1"/>
  <c r="P629" i="2" s="1"/>
  <c r="K628" i="2"/>
  <c r="O628" i="2" s="1"/>
  <c r="P628" i="2" s="1"/>
  <c r="K627" i="2"/>
  <c r="O627" i="2" s="1"/>
  <c r="P627" i="2" s="1"/>
  <c r="K626" i="2"/>
  <c r="O626" i="2" s="1"/>
  <c r="P626" i="2" s="1"/>
  <c r="K625" i="2"/>
  <c r="O625" i="2" s="1"/>
  <c r="P625" i="2" s="1"/>
  <c r="K589" i="2"/>
  <c r="O589" i="2" s="1"/>
  <c r="P589" i="2" s="1"/>
  <c r="K588" i="2"/>
  <c r="O588" i="2" s="1"/>
  <c r="P588" i="2" s="1"/>
  <c r="K587" i="2"/>
  <c r="O587" i="2" s="1"/>
  <c r="P587" i="2" s="1"/>
  <c r="K586" i="2"/>
  <c r="O586" i="2" s="1"/>
  <c r="P586" i="2" s="1"/>
  <c r="K585" i="2"/>
  <c r="O585" i="2" s="1"/>
  <c r="P585" i="2" s="1"/>
  <c r="K559" i="2"/>
  <c r="O559" i="2" s="1"/>
  <c r="P559" i="2" s="1"/>
  <c r="K558" i="2"/>
  <c r="O558" i="2" s="1"/>
  <c r="P558" i="2" s="1"/>
  <c r="K557" i="2"/>
  <c r="O557" i="2" s="1"/>
  <c r="P557" i="2" s="1"/>
  <c r="K556" i="2"/>
  <c r="O556" i="2" s="1"/>
  <c r="P556" i="2" s="1"/>
  <c r="K555" i="2"/>
  <c r="O555" i="2" s="1"/>
  <c r="P555" i="2" s="1"/>
  <c r="K110" i="2"/>
  <c r="O110" i="2" s="1"/>
  <c r="P110" i="2" s="1"/>
  <c r="K109" i="2"/>
  <c r="O109" i="2" s="1"/>
  <c r="P109" i="2" s="1"/>
  <c r="K108" i="2"/>
  <c r="O108" i="2" s="1"/>
  <c r="P108" i="2" s="1"/>
  <c r="K107" i="2"/>
  <c r="O107" i="2" s="1"/>
  <c r="P107" i="2" s="1"/>
  <c r="K106" i="2"/>
  <c r="O106" i="2" s="1"/>
  <c r="P106" i="2" s="1"/>
  <c r="K175" i="2"/>
  <c r="O175" i="2" s="1"/>
  <c r="P175" i="2" s="1"/>
  <c r="K174" i="2"/>
  <c r="O174" i="2" s="1"/>
  <c r="P174" i="2" s="1"/>
  <c r="K173" i="2"/>
  <c r="O173" i="2" s="1"/>
  <c r="P173" i="2" s="1"/>
  <c r="K172" i="2"/>
  <c r="O172" i="2" s="1"/>
  <c r="P172" i="2" s="1"/>
  <c r="K171" i="2"/>
  <c r="O171" i="2" s="1"/>
  <c r="P171" i="2" s="1"/>
  <c r="K255" i="2"/>
  <c r="O255" i="2" s="1"/>
  <c r="P255" i="2" s="1"/>
  <c r="K254" i="2"/>
  <c r="O254" i="2" s="1"/>
  <c r="P254" i="2" s="1"/>
  <c r="K253" i="2"/>
  <c r="O253" i="2" s="1"/>
  <c r="P253" i="2" s="1"/>
  <c r="K252" i="2"/>
  <c r="O252" i="2" s="1"/>
  <c r="P252" i="2" s="1"/>
  <c r="K251" i="2"/>
  <c r="O251" i="2" s="1"/>
  <c r="P251" i="2" s="1"/>
  <c r="K215" i="2"/>
  <c r="O215" i="2" s="1"/>
  <c r="P215" i="2" s="1"/>
  <c r="K214" i="2"/>
  <c r="O214" i="2" s="1"/>
  <c r="P214" i="2" s="1"/>
  <c r="K213" i="2"/>
  <c r="O213" i="2" s="1"/>
  <c r="P213" i="2" s="1"/>
  <c r="K212" i="2"/>
  <c r="O212" i="2" s="1"/>
  <c r="P212" i="2" s="1"/>
  <c r="K211" i="2"/>
  <c r="O211" i="2" s="1"/>
  <c r="P211" i="2" s="1"/>
  <c r="K30" i="2"/>
  <c r="O30" i="2" s="1"/>
  <c r="P30" i="2" s="1"/>
  <c r="K29" i="2"/>
  <c r="O29" i="2" s="1"/>
  <c r="P29" i="2" s="1"/>
  <c r="K28" i="2"/>
  <c r="O28" i="2" s="1"/>
  <c r="P28" i="2" s="1"/>
  <c r="K27" i="2"/>
  <c r="O27" i="2" s="1"/>
  <c r="P27" i="2" s="1"/>
  <c r="K26" i="2"/>
  <c r="O26" i="2" s="1"/>
  <c r="P26" i="2" s="1"/>
  <c r="K70" i="2"/>
  <c r="O70" i="2" s="1"/>
  <c r="P70" i="2" s="1"/>
  <c r="K69" i="2"/>
  <c r="O69" i="2" s="1"/>
  <c r="P69" i="2" s="1"/>
  <c r="K68" i="2"/>
  <c r="O68" i="2" s="1"/>
  <c r="P68" i="2" s="1"/>
  <c r="K67" i="2"/>
  <c r="O67" i="2" s="1"/>
  <c r="P67" i="2" s="1"/>
  <c r="K66" i="2"/>
  <c r="O66" i="2" s="1"/>
  <c r="P66" i="2" s="1"/>
  <c r="J440" i="2"/>
  <c r="H440" i="2"/>
  <c r="G440" i="2"/>
  <c r="J439" i="2"/>
  <c r="H439" i="2"/>
  <c r="G439" i="2"/>
  <c r="J438" i="2"/>
  <c r="H438" i="2"/>
  <c r="G438" i="2"/>
  <c r="J437" i="2"/>
  <c r="H437" i="2"/>
  <c r="G437" i="2"/>
  <c r="J436" i="2"/>
  <c r="H436" i="2"/>
  <c r="G436" i="2"/>
  <c r="J420" i="2"/>
  <c r="H420" i="2"/>
  <c r="G420" i="2"/>
  <c r="J419" i="2"/>
  <c r="H419" i="2"/>
  <c r="G419" i="2"/>
  <c r="J418" i="2"/>
  <c r="H418" i="2"/>
  <c r="G418" i="2"/>
  <c r="J417" i="2"/>
  <c r="H417" i="2"/>
  <c r="G417" i="2"/>
  <c r="J416" i="2"/>
  <c r="H416" i="2"/>
  <c r="G416" i="2"/>
  <c r="J395" i="2"/>
  <c r="H395" i="2"/>
  <c r="G395" i="2"/>
  <c r="J394" i="2"/>
  <c r="H394" i="2"/>
  <c r="G394" i="2"/>
  <c r="J393" i="2"/>
  <c r="H393" i="2"/>
  <c r="G393" i="2"/>
  <c r="J392" i="2"/>
  <c r="H392" i="2"/>
  <c r="G392" i="2"/>
  <c r="J391" i="2"/>
  <c r="H391" i="2"/>
  <c r="G391" i="2"/>
  <c r="J965" i="2"/>
  <c r="H965" i="2"/>
  <c r="G965" i="2"/>
  <c r="J964" i="2"/>
  <c r="H964" i="2"/>
  <c r="G964" i="2"/>
  <c r="J963" i="2"/>
  <c r="H963" i="2"/>
  <c r="G963" i="2"/>
  <c r="J962" i="2"/>
  <c r="H962" i="2"/>
  <c r="G962" i="2"/>
  <c r="J961" i="2"/>
  <c r="H961" i="2"/>
  <c r="G961" i="2"/>
  <c r="J930" i="2"/>
  <c r="H930" i="2"/>
  <c r="G930" i="2"/>
  <c r="J929" i="2"/>
  <c r="H929" i="2"/>
  <c r="G929" i="2"/>
  <c r="J928" i="2"/>
  <c r="H928" i="2"/>
  <c r="G928" i="2"/>
  <c r="J927" i="2"/>
  <c r="H927" i="2"/>
  <c r="G927" i="2"/>
  <c r="J926" i="2"/>
  <c r="H926" i="2"/>
  <c r="G926" i="2"/>
  <c r="J892" i="2"/>
  <c r="H892" i="2"/>
  <c r="G892" i="2"/>
  <c r="J891" i="2"/>
  <c r="H891" i="2"/>
  <c r="G891" i="2"/>
  <c r="J890" i="2"/>
  <c r="H890" i="2"/>
  <c r="G890" i="2"/>
  <c r="J889" i="2"/>
  <c r="H889" i="2"/>
  <c r="G889" i="2"/>
  <c r="J888" i="2"/>
  <c r="H888" i="2"/>
  <c r="G888" i="2"/>
  <c r="J852" i="2"/>
  <c r="H852" i="2"/>
  <c r="G852" i="2"/>
  <c r="J851" i="2"/>
  <c r="H851" i="2"/>
  <c r="G851" i="2"/>
  <c r="J850" i="2"/>
  <c r="H850" i="2"/>
  <c r="G850" i="2"/>
  <c r="J849" i="2"/>
  <c r="H849" i="2"/>
  <c r="G849" i="2"/>
  <c r="J848" i="2"/>
  <c r="H848" i="2"/>
  <c r="G848" i="2"/>
  <c r="J812" i="2"/>
  <c r="H812" i="2"/>
  <c r="G812" i="2"/>
  <c r="J811" i="2"/>
  <c r="H811" i="2"/>
  <c r="G811" i="2"/>
  <c r="J810" i="2"/>
  <c r="H810" i="2"/>
  <c r="G810" i="2"/>
  <c r="J809" i="2"/>
  <c r="H809" i="2"/>
  <c r="G809" i="2"/>
  <c r="J808" i="2"/>
  <c r="H808" i="2"/>
  <c r="G808" i="2"/>
  <c r="J779" i="2"/>
  <c r="H779" i="2"/>
  <c r="G779" i="2"/>
  <c r="J778" i="2"/>
  <c r="H778" i="2"/>
  <c r="G778" i="2"/>
  <c r="J777" i="2"/>
  <c r="H777" i="2"/>
  <c r="G777" i="2"/>
  <c r="J776" i="2"/>
  <c r="H776" i="2"/>
  <c r="G776" i="2"/>
  <c r="J775" i="2"/>
  <c r="H775" i="2"/>
  <c r="G775" i="2"/>
  <c r="J744" i="2"/>
  <c r="H744" i="2"/>
  <c r="G744" i="2"/>
  <c r="J743" i="2"/>
  <c r="H743" i="2"/>
  <c r="G743" i="2"/>
  <c r="J742" i="2"/>
  <c r="H742" i="2"/>
  <c r="G742" i="2"/>
  <c r="J741" i="2"/>
  <c r="H741" i="2"/>
  <c r="G741" i="2"/>
  <c r="J740" i="2"/>
  <c r="H740" i="2"/>
  <c r="G740" i="2"/>
  <c r="J704" i="2"/>
  <c r="H704" i="2"/>
  <c r="G704" i="2"/>
  <c r="J703" i="2"/>
  <c r="H703" i="2"/>
  <c r="G703" i="2"/>
  <c r="J702" i="2"/>
  <c r="H702" i="2"/>
  <c r="G702" i="2"/>
  <c r="J701" i="2"/>
  <c r="H701" i="2"/>
  <c r="G701" i="2"/>
  <c r="J700" i="2"/>
  <c r="H700" i="2"/>
  <c r="G700" i="2"/>
  <c r="J664" i="2"/>
  <c r="H664" i="2"/>
  <c r="G664" i="2"/>
  <c r="J663" i="2"/>
  <c r="H663" i="2"/>
  <c r="G663" i="2"/>
  <c r="J662" i="2"/>
  <c r="H662" i="2"/>
  <c r="G662" i="2"/>
  <c r="J661" i="2"/>
  <c r="H661" i="2"/>
  <c r="G661" i="2"/>
  <c r="J660" i="2"/>
  <c r="H660" i="2"/>
  <c r="G660" i="2"/>
  <c r="J624" i="2"/>
  <c r="H624" i="2"/>
  <c r="G624" i="2"/>
  <c r="J623" i="2"/>
  <c r="H623" i="2"/>
  <c r="G623" i="2"/>
  <c r="J622" i="2"/>
  <c r="H622" i="2"/>
  <c r="G622" i="2"/>
  <c r="J621" i="2"/>
  <c r="H621" i="2"/>
  <c r="G621" i="2"/>
  <c r="J620" i="2"/>
  <c r="H620" i="2"/>
  <c r="G620" i="2"/>
  <c r="J554" i="2"/>
  <c r="H554" i="2"/>
  <c r="G554" i="2"/>
  <c r="J553" i="2"/>
  <c r="H553" i="2"/>
  <c r="G553" i="2"/>
  <c r="J552" i="2"/>
  <c r="H552" i="2"/>
  <c r="G552" i="2"/>
  <c r="J551" i="2"/>
  <c r="H551" i="2"/>
  <c r="G551" i="2"/>
  <c r="J515" i="2"/>
  <c r="H515" i="2"/>
  <c r="G515" i="2"/>
  <c r="J514" i="2"/>
  <c r="H514" i="2"/>
  <c r="G514" i="2"/>
  <c r="J513" i="2"/>
  <c r="H513" i="2"/>
  <c r="G513" i="2"/>
  <c r="J512" i="2"/>
  <c r="H512" i="2"/>
  <c r="G512" i="2"/>
  <c r="J511" i="2"/>
  <c r="H511" i="2"/>
  <c r="G511" i="2"/>
  <c r="J485" i="2"/>
  <c r="H485" i="2"/>
  <c r="G485" i="2"/>
  <c r="J484" i="2"/>
  <c r="H484" i="2"/>
  <c r="G484" i="2"/>
  <c r="J483" i="2"/>
  <c r="H483" i="2"/>
  <c r="G483" i="2"/>
  <c r="J482" i="2"/>
  <c r="H482" i="2"/>
  <c r="G482" i="2"/>
  <c r="J481" i="2"/>
  <c r="H481" i="2"/>
  <c r="G481" i="2"/>
  <c r="J365" i="2"/>
  <c r="H365" i="2"/>
  <c r="G365" i="2"/>
  <c r="J364" i="2"/>
  <c r="H364" i="2"/>
  <c r="G364" i="2"/>
  <c r="J363" i="2"/>
  <c r="H363" i="2"/>
  <c r="G363" i="2"/>
  <c r="J362" i="2"/>
  <c r="H362" i="2"/>
  <c r="G362" i="2"/>
  <c r="J361" i="2"/>
  <c r="H361" i="2"/>
  <c r="G361" i="2"/>
  <c r="J340" i="2"/>
  <c r="H340" i="2"/>
  <c r="G340" i="2"/>
  <c r="J339" i="2"/>
  <c r="H339" i="2"/>
  <c r="G339" i="2"/>
  <c r="J338" i="2"/>
  <c r="H338" i="2"/>
  <c r="G338" i="2"/>
  <c r="J337" i="2"/>
  <c r="H337" i="2"/>
  <c r="G337" i="2"/>
  <c r="J336" i="2"/>
  <c r="H336" i="2"/>
  <c r="G336" i="2"/>
  <c r="J315" i="2"/>
  <c r="H315" i="2"/>
  <c r="G315" i="2"/>
  <c r="J314" i="2"/>
  <c r="H314" i="2"/>
  <c r="G314" i="2"/>
  <c r="J313" i="2"/>
  <c r="H313" i="2"/>
  <c r="G313" i="2"/>
  <c r="J312" i="2"/>
  <c r="H312" i="2"/>
  <c r="G312" i="2"/>
  <c r="J311" i="2"/>
  <c r="H311" i="2"/>
  <c r="G311" i="2"/>
  <c r="J105" i="2"/>
  <c r="H105" i="2"/>
  <c r="G105" i="2"/>
  <c r="J104" i="2"/>
  <c r="H104" i="2"/>
  <c r="G104" i="2"/>
  <c r="J103" i="2"/>
  <c r="H103" i="2"/>
  <c r="G103" i="2"/>
  <c r="J102" i="2"/>
  <c r="H102" i="2"/>
  <c r="G102" i="2"/>
  <c r="J101" i="2"/>
  <c r="H101" i="2"/>
  <c r="G101" i="2"/>
  <c r="J290" i="2"/>
  <c r="H290" i="2"/>
  <c r="G290" i="2"/>
  <c r="J289" i="2"/>
  <c r="H289" i="2"/>
  <c r="G289" i="2"/>
  <c r="J288" i="2"/>
  <c r="H288" i="2"/>
  <c r="G288" i="2"/>
  <c r="J287" i="2"/>
  <c r="H287" i="2"/>
  <c r="G287" i="2"/>
  <c r="J286" i="2"/>
  <c r="H286" i="2"/>
  <c r="G286" i="2"/>
  <c r="J170" i="2"/>
  <c r="H170" i="2"/>
  <c r="G170" i="2"/>
  <c r="J169" i="2"/>
  <c r="H169" i="2"/>
  <c r="G169" i="2"/>
  <c r="J168" i="2"/>
  <c r="H168" i="2"/>
  <c r="G168" i="2"/>
  <c r="J167" i="2"/>
  <c r="H167" i="2"/>
  <c r="G167" i="2"/>
  <c r="J166" i="2"/>
  <c r="H166" i="2"/>
  <c r="G166" i="2"/>
  <c r="J250" i="2"/>
  <c r="H250" i="2"/>
  <c r="G250" i="2"/>
  <c r="J249" i="2"/>
  <c r="H249" i="2"/>
  <c r="G249" i="2"/>
  <c r="J248" i="2"/>
  <c r="H248" i="2"/>
  <c r="G248" i="2"/>
  <c r="J247" i="2"/>
  <c r="H247" i="2"/>
  <c r="G247" i="2"/>
  <c r="J246" i="2"/>
  <c r="H246" i="2"/>
  <c r="G246" i="2"/>
  <c r="J210" i="2"/>
  <c r="H210" i="2"/>
  <c r="G210" i="2"/>
  <c r="J209" i="2"/>
  <c r="H209" i="2"/>
  <c r="G209" i="2"/>
  <c r="J208" i="2"/>
  <c r="H208" i="2"/>
  <c r="G208" i="2"/>
  <c r="J207" i="2"/>
  <c r="H207" i="2"/>
  <c r="G207" i="2"/>
  <c r="J206" i="2"/>
  <c r="H206" i="2"/>
  <c r="G206" i="2"/>
  <c r="J140" i="2"/>
  <c r="H140" i="2"/>
  <c r="G140" i="2"/>
  <c r="J139" i="2"/>
  <c r="H139" i="2"/>
  <c r="G139" i="2"/>
  <c r="J138" i="2"/>
  <c r="H138" i="2"/>
  <c r="G138" i="2"/>
  <c r="J137" i="2"/>
  <c r="H137" i="2"/>
  <c r="G137" i="2"/>
  <c r="J136" i="2"/>
  <c r="H136" i="2"/>
  <c r="G136" i="2"/>
  <c r="J25" i="2"/>
  <c r="H25" i="2"/>
  <c r="G25" i="2"/>
  <c r="J24" i="2"/>
  <c r="H24" i="2"/>
  <c r="G24" i="2"/>
  <c r="J23" i="2"/>
  <c r="H23" i="2"/>
  <c r="G23" i="2"/>
  <c r="J22" i="2"/>
  <c r="H22" i="2"/>
  <c r="G22" i="2"/>
  <c r="J21" i="2"/>
  <c r="H21" i="2"/>
  <c r="G21" i="2"/>
  <c r="J65" i="2"/>
  <c r="H65" i="2"/>
  <c r="G65" i="2"/>
  <c r="J64" i="2"/>
  <c r="H64" i="2"/>
  <c r="G64" i="2"/>
  <c r="J63" i="2"/>
  <c r="H63" i="2"/>
  <c r="G63" i="2"/>
  <c r="J62" i="2"/>
  <c r="H62" i="2"/>
  <c r="G62" i="2"/>
  <c r="J61" i="2"/>
  <c r="H61" i="2"/>
  <c r="G61" i="2"/>
  <c r="K415" i="2"/>
  <c r="O415" i="2" s="1"/>
  <c r="P415" i="2" s="1"/>
  <c r="K414" i="2"/>
  <c r="O414" i="2" s="1"/>
  <c r="P414" i="2" s="1"/>
  <c r="K413" i="2"/>
  <c r="O413" i="2" s="1"/>
  <c r="P413" i="2" s="1"/>
  <c r="K412" i="2"/>
  <c r="O412" i="2" s="1"/>
  <c r="P412" i="2" s="1"/>
  <c r="K411" i="2"/>
  <c r="O411" i="2" s="1"/>
  <c r="P411" i="2" s="1"/>
  <c r="K960" i="2"/>
  <c r="O960" i="2" s="1"/>
  <c r="P960" i="2" s="1"/>
  <c r="K959" i="2"/>
  <c r="O959" i="2" s="1"/>
  <c r="P959" i="2" s="1"/>
  <c r="K958" i="2"/>
  <c r="O958" i="2" s="1"/>
  <c r="P958" i="2" s="1"/>
  <c r="K957" i="2"/>
  <c r="O957" i="2" s="1"/>
  <c r="P957" i="2" s="1"/>
  <c r="K956" i="2"/>
  <c r="O956" i="2" s="1"/>
  <c r="P956" i="2" s="1"/>
  <c r="K925" i="2"/>
  <c r="O925" i="2" s="1"/>
  <c r="P925" i="2" s="1"/>
  <c r="K924" i="2"/>
  <c r="O924" i="2" s="1"/>
  <c r="P924" i="2" s="1"/>
  <c r="K923" i="2"/>
  <c r="O923" i="2" s="1"/>
  <c r="P923" i="2" s="1"/>
  <c r="K922" i="2"/>
  <c r="O922" i="2" s="1"/>
  <c r="P922" i="2" s="1"/>
  <c r="K921" i="2"/>
  <c r="O921" i="2" s="1"/>
  <c r="P921" i="2" s="1"/>
  <c r="K887" i="2"/>
  <c r="O887" i="2" s="1"/>
  <c r="P887" i="2" s="1"/>
  <c r="K886" i="2"/>
  <c r="O886" i="2" s="1"/>
  <c r="P886" i="2" s="1"/>
  <c r="K885" i="2"/>
  <c r="O885" i="2" s="1"/>
  <c r="P885" i="2" s="1"/>
  <c r="K884" i="2"/>
  <c r="O884" i="2" s="1"/>
  <c r="P884" i="2" s="1"/>
  <c r="K883" i="2"/>
  <c r="O883" i="2" s="1"/>
  <c r="P883" i="2" s="1"/>
  <c r="K847" i="2"/>
  <c r="O847" i="2" s="1"/>
  <c r="P847" i="2" s="1"/>
  <c r="K846" i="2"/>
  <c r="O846" i="2" s="1"/>
  <c r="P846" i="2" s="1"/>
  <c r="K845" i="2"/>
  <c r="O845" i="2" s="1"/>
  <c r="P845" i="2" s="1"/>
  <c r="K844" i="2"/>
  <c r="O844" i="2" s="1"/>
  <c r="P844" i="2" s="1"/>
  <c r="K843" i="2"/>
  <c r="O843" i="2" s="1"/>
  <c r="P843" i="2" s="1"/>
  <c r="K807" i="2"/>
  <c r="O807" i="2" s="1"/>
  <c r="P807" i="2" s="1"/>
  <c r="K806" i="2"/>
  <c r="O806" i="2" s="1"/>
  <c r="P806" i="2" s="1"/>
  <c r="K805" i="2"/>
  <c r="O805" i="2" s="1"/>
  <c r="P805" i="2" s="1"/>
  <c r="K804" i="2"/>
  <c r="O804" i="2" s="1"/>
  <c r="P804" i="2" s="1"/>
  <c r="K803" i="2"/>
  <c r="O803" i="2" s="1"/>
  <c r="P803" i="2" s="1"/>
  <c r="K774" i="2"/>
  <c r="O774" i="2" s="1"/>
  <c r="P774" i="2" s="1"/>
  <c r="K773" i="2"/>
  <c r="O773" i="2" s="1"/>
  <c r="P773" i="2" s="1"/>
  <c r="K772" i="2"/>
  <c r="O772" i="2" s="1"/>
  <c r="P772" i="2" s="1"/>
  <c r="K771" i="2"/>
  <c r="O771" i="2" s="1"/>
  <c r="P771" i="2" s="1"/>
  <c r="K770" i="2"/>
  <c r="O770" i="2" s="1"/>
  <c r="P770" i="2" s="1"/>
  <c r="K739" i="2"/>
  <c r="O739" i="2" s="1"/>
  <c r="P739" i="2" s="1"/>
  <c r="K738" i="2"/>
  <c r="O738" i="2" s="1"/>
  <c r="P738" i="2" s="1"/>
  <c r="K737" i="2"/>
  <c r="O737" i="2" s="1"/>
  <c r="P737" i="2" s="1"/>
  <c r="K736" i="2"/>
  <c r="O736" i="2" s="1"/>
  <c r="P736" i="2" s="1"/>
  <c r="K735" i="2"/>
  <c r="O735" i="2" s="1"/>
  <c r="P735" i="2" s="1"/>
  <c r="K699" i="2"/>
  <c r="O699" i="2" s="1"/>
  <c r="P699" i="2" s="1"/>
  <c r="K698" i="2"/>
  <c r="O698" i="2" s="1"/>
  <c r="P698" i="2" s="1"/>
  <c r="K697" i="2"/>
  <c r="O697" i="2" s="1"/>
  <c r="P697" i="2" s="1"/>
  <c r="K696" i="2"/>
  <c r="O696" i="2" s="1"/>
  <c r="P696" i="2" s="1"/>
  <c r="K695" i="2"/>
  <c r="O695" i="2" s="1"/>
  <c r="P695" i="2" s="1"/>
  <c r="K659" i="2"/>
  <c r="O659" i="2" s="1"/>
  <c r="P659" i="2" s="1"/>
  <c r="K658" i="2"/>
  <c r="O658" i="2" s="1"/>
  <c r="P658" i="2" s="1"/>
  <c r="K657" i="2"/>
  <c r="O657" i="2" s="1"/>
  <c r="P657" i="2" s="1"/>
  <c r="K656" i="2"/>
  <c r="O656" i="2" s="1"/>
  <c r="P656" i="2" s="1"/>
  <c r="K655" i="2"/>
  <c r="O655" i="2" s="1"/>
  <c r="P655" i="2" s="1"/>
  <c r="K619" i="2"/>
  <c r="O619" i="2" s="1"/>
  <c r="P619" i="2" s="1"/>
  <c r="K618" i="2"/>
  <c r="O618" i="2" s="1"/>
  <c r="P618" i="2" s="1"/>
  <c r="K617" i="2"/>
  <c r="O617" i="2" s="1"/>
  <c r="P617" i="2" s="1"/>
  <c r="K616" i="2"/>
  <c r="O616" i="2" s="1"/>
  <c r="P616" i="2" s="1"/>
  <c r="K615" i="2"/>
  <c r="O615" i="2" s="1"/>
  <c r="P615" i="2" s="1"/>
  <c r="K584" i="2"/>
  <c r="O584" i="2" s="1"/>
  <c r="P584" i="2" s="1"/>
  <c r="K583" i="2"/>
  <c r="O583" i="2" s="1"/>
  <c r="P583" i="2" s="1"/>
  <c r="K582" i="2"/>
  <c r="O582" i="2" s="1"/>
  <c r="P582" i="2" s="1"/>
  <c r="K581" i="2"/>
  <c r="O581" i="2" s="1"/>
  <c r="P581" i="2" s="1"/>
  <c r="K580" i="2"/>
  <c r="O580" i="2" s="1"/>
  <c r="P580" i="2" s="1"/>
  <c r="K550" i="2"/>
  <c r="O550" i="2" s="1"/>
  <c r="P550" i="2" s="1"/>
  <c r="K549" i="2"/>
  <c r="O549" i="2" s="1"/>
  <c r="P549" i="2" s="1"/>
  <c r="K548" i="2"/>
  <c r="O548" i="2" s="1"/>
  <c r="P548" i="2" s="1"/>
  <c r="K547" i="2"/>
  <c r="O547" i="2" s="1"/>
  <c r="P547" i="2" s="1"/>
  <c r="K546" i="2"/>
  <c r="O546" i="2" s="1"/>
  <c r="P546" i="2" s="1"/>
  <c r="K455" i="2"/>
  <c r="O455" i="2" s="1"/>
  <c r="P455" i="2" s="1"/>
  <c r="K454" i="2"/>
  <c r="O454" i="2" s="1"/>
  <c r="P454" i="2" s="1"/>
  <c r="K453" i="2"/>
  <c r="O453" i="2" s="1"/>
  <c r="P453" i="2" s="1"/>
  <c r="K452" i="2"/>
  <c r="O452" i="2" s="1"/>
  <c r="P452" i="2" s="1"/>
  <c r="K451" i="2"/>
  <c r="O451" i="2" s="1"/>
  <c r="P451" i="2" s="1"/>
  <c r="K510" i="2"/>
  <c r="O510" i="2" s="1"/>
  <c r="P510" i="2" s="1"/>
  <c r="K509" i="2"/>
  <c r="O509" i="2" s="1"/>
  <c r="P509" i="2" s="1"/>
  <c r="K508" i="2"/>
  <c r="O508" i="2" s="1"/>
  <c r="P508" i="2" s="1"/>
  <c r="K507" i="2"/>
  <c r="O507" i="2" s="1"/>
  <c r="P507" i="2" s="1"/>
  <c r="K506" i="2"/>
  <c r="O506" i="2" s="1"/>
  <c r="P506" i="2" s="1"/>
  <c r="K480" i="2"/>
  <c r="O480" i="2" s="1"/>
  <c r="P480" i="2" s="1"/>
  <c r="K479" i="2"/>
  <c r="O479" i="2" s="1"/>
  <c r="P479" i="2" s="1"/>
  <c r="K478" i="2"/>
  <c r="O478" i="2" s="1"/>
  <c r="P478" i="2" s="1"/>
  <c r="K477" i="2"/>
  <c r="O477" i="2" s="1"/>
  <c r="P477" i="2" s="1"/>
  <c r="K476" i="2"/>
  <c r="O476" i="2" s="1"/>
  <c r="P476" i="2" s="1"/>
  <c r="K100" i="2"/>
  <c r="O100" i="2" s="1"/>
  <c r="P100" i="2" s="1"/>
  <c r="K99" i="2"/>
  <c r="O99" i="2" s="1"/>
  <c r="P99" i="2" s="1"/>
  <c r="K98" i="2"/>
  <c r="O98" i="2" s="1"/>
  <c r="P98" i="2" s="1"/>
  <c r="K97" i="2"/>
  <c r="O97" i="2" s="1"/>
  <c r="P97" i="2" s="1"/>
  <c r="K96" i="2"/>
  <c r="O96" i="2" s="1"/>
  <c r="P96" i="2" s="1"/>
  <c r="K285" i="2"/>
  <c r="O285" i="2" s="1"/>
  <c r="P285" i="2" s="1"/>
  <c r="K284" i="2"/>
  <c r="O284" i="2" s="1"/>
  <c r="P284" i="2" s="1"/>
  <c r="K283" i="2"/>
  <c r="O283" i="2" s="1"/>
  <c r="P283" i="2" s="1"/>
  <c r="K282" i="2"/>
  <c r="O282" i="2" s="1"/>
  <c r="P282" i="2" s="1"/>
  <c r="K281" i="2"/>
  <c r="O281" i="2" s="1"/>
  <c r="P281" i="2" s="1"/>
  <c r="K165" i="2"/>
  <c r="O165" i="2" s="1"/>
  <c r="P165" i="2" s="1"/>
  <c r="K164" i="2"/>
  <c r="O164" i="2" s="1"/>
  <c r="P164" i="2" s="1"/>
  <c r="K163" i="2"/>
  <c r="O163" i="2" s="1"/>
  <c r="P163" i="2" s="1"/>
  <c r="K162" i="2"/>
  <c r="O162" i="2" s="1"/>
  <c r="P162" i="2" s="1"/>
  <c r="K161" i="2"/>
  <c r="O161" i="2" s="1"/>
  <c r="P161" i="2" s="1"/>
  <c r="K245" i="2"/>
  <c r="O245" i="2" s="1"/>
  <c r="P245" i="2" s="1"/>
  <c r="K244" i="2"/>
  <c r="O244" i="2" s="1"/>
  <c r="P244" i="2" s="1"/>
  <c r="K243" i="2"/>
  <c r="O243" i="2" s="1"/>
  <c r="P243" i="2" s="1"/>
  <c r="K242" i="2"/>
  <c r="O242" i="2" s="1"/>
  <c r="P242" i="2" s="1"/>
  <c r="K241" i="2"/>
  <c r="O241" i="2" s="1"/>
  <c r="P241" i="2" s="1"/>
  <c r="K205" i="2"/>
  <c r="O205" i="2" s="1"/>
  <c r="P205" i="2" s="1"/>
  <c r="K204" i="2"/>
  <c r="O204" i="2" s="1"/>
  <c r="P204" i="2" s="1"/>
  <c r="K203" i="2"/>
  <c r="O203" i="2" s="1"/>
  <c r="P203" i="2" s="1"/>
  <c r="K202" i="2"/>
  <c r="O202" i="2" s="1"/>
  <c r="P202" i="2" s="1"/>
  <c r="K201" i="2"/>
  <c r="O201" i="2" s="1"/>
  <c r="P201" i="2" s="1"/>
  <c r="K135" i="2"/>
  <c r="O135" i="2" s="1"/>
  <c r="P135" i="2" s="1"/>
  <c r="K134" i="2"/>
  <c r="O134" i="2" s="1"/>
  <c r="P134" i="2" s="1"/>
  <c r="K133" i="2"/>
  <c r="O133" i="2" s="1"/>
  <c r="P133" i="2" s="1"/>
  <c r="K132" i="2"/>
  <c r="O132" i="2" s="1"/>
  <c r="P132" i="2" s="1"/>
  <c r="K131" i="2"/>
  <c r="O131" i="2" s="1"/>
  <c r="P131" i="2" s="1"/>
  <c r="K20" i="2"/>
  <c r="O20" i="2" s="1"/>
  <c r="P20" i="2" s="1"/>
  <c r="K19" i="2"/>
  <c r="O19" i="2" s="1"/>
  <c r="P19" i="2" s="1"/>
  <c r="K18" i="2"/>
  <c r="O18" i="2" s="1"/>
  <c r="P18" i="2" s="1"/>
  <c r="K17" i="2"/>
  <c r="O17" i="2" s="1"/>
  <c r="P17" i="2" s="1"/>
  <c r="K16" i="2"/>
  <c r="O16" i="2" s="1"/>
  <c r="P16" i="2" s="1"/>
  <c r="K60" i="2"/>
  <c r="O60" i="2" s="1"/>
  <c r="P60" i="2" s="1"/>
  <c r="K59" i="2"/>
  <c r="O59" i="2" s="1"/>
  <c r="P59" i="2" s="1"/>
  <c r="K58" i="2"/>
  <c r="O58" i="2" s="1"/>
  <c r="P58" i="2" s="1"/>
  <c r="K57" i="2"/>
  <c r="O57" i="2" s="1"/>
  <c r="P57" i="2" s="1"/>
  <c r="K56" i="2"/>
  <c r="O56" i="2" s="1"/>
  <c r="P56" i="2" s="1"/>
  <c r="O119" i="8"/>
  <c r="P119" i="8" s="1"/>
  <c r="O121" i="8"/>
  <c r="P121" i="8" s="1"/>
  <c r="O123" i="8"/>
  <c r="P123" i="8" s="1"/>
  <c r="K119" i="8"/>
  <c r="K120" i="8"/>
  <c r="O120" i="8" s="1"/>
  <c r="P120" i="8" s="1"/>
  <c r="K121" i="8"/>
  <c r="K122" i="8"/>
  <c r="O122" i="8" s="1"/>
  <c r="P122" i="8" s="1"/>
  <c r="K123" i="8"/>
  <c r="J955" i="2"/>
  <c r="H955" i="2"/>
  <c r="G955" i="2"/>
  <c r="J954" i="2"/>
  <c r="H954" i="2"/>
  <c r="G954" i="2"/>
  <c r="J953" i="2"/>
  <c r="H953" i="2"/>
  <c r="G953" i="2"/>
  <c r="J952" i="2"/>
  <c r="H952" i="2"/>
  <c r="G952" i="2"/>
  <c r="J951" i="2"/>
  <c r="H951" i="2"/>
  <c r="G951" i="2"/>
  <c r="J920" i="2"/>
  <c r="H920" i="2"/>
  <c r="K920" i="2" s="1"/>
  <c r="O920" i="2" s="1"/>
  <c r="P920" i="2" s="1"/>
  <c r="G920" i="2"/>
  <c r="J919" i="2"/>
  <c r="H919" i="2"/>
  <c r="G919" i="2"/>
  <c r="J918" i="2"/>
  <c r="H918" i="2"/>
  <c r="G918" i="2"/>
  <c r="J917" i="2"/>
  <c r="H917" i="2"/>
  <c r="G917" i="2"/>
  <c r="J916" i="2"/>
  <c r="H916" i="2"/>
  <c r="G916" i="2"/>
  <c r="J882" i="2"/>
  <c r="H882" i="2"/>
  <c r="G882" i="2"/>
  <c r="J881" i="2"/>
  <c r="H881" i="2"/>
  <c r="G881" i="2"/>
  <c r="J880" i="2"/>
  <c r="H880" i="2"/>
  <c r="G880" i="2"/>
  <c r="J879" i="2"/>
  <c r="H879" i="2"/>
  <c r="G879" i="2"/>
  <c r="J878" i="2"/>
  <c r="H878" i="2"/>
  <c r="G878" i="2"/>
  <c r="J842" i="2"/>
  <c r="H842" i="2"/>
  <c r="G842" i="2"/>
  <c r="J841" i="2"/>
  <c r="H841" i="2"/>
  <c r="G841" i="2"/>
  <c r="J840" i="2"/>
  <c r="H840" i="2"/>
  <c r="G840" i="2"/>
  <c r="J839" i="2"/>
  <c r="H839" i="2"/>
  <c r="G839" i="2"/>
  <c r="J838" i="2"/>
  <c r="H838" i="2"/>
  <c r="G838" i="2"/>
  <c r="J802" i="2"/>
  <c r="H802" i="2"/>
  <c r="G802" i="2"/>
  <c r="J801" i="2"/>
  <c r="H801" i="2"/>
  <c r="G801" i="2"/>
  <c r="J800" i="2"/>
  <c r="H800" i="2"/>
  <c r="G800" i="2"/>
  <c r="J799" i="2"/>
  <c r="H799" i="2"/>
  <c r="G799" i="2"/>
  <c r="J798" i="2"/>
  <c r="H798" i="2"/>
  <c r="G798" i="2"/>
  <c r="J769" i="2"/>
  <c r="H769" i="2"/>
  <c r="G769" i="2"/>
  <c r="J768" i="2"/>
  <c r="H768" i="2"/>
  <c r="G768" i="2"/>
  <c r="J767" i="2"/>
  <c r="H767" i="2"/>
  <c r="G767" i="2"/>
  <c r="J766" i="2"/>
  <c r="H766" i="2"/>
  <c r="G766" i="2"/>
  <c r="J765" i="2"/>
  <c r="H765" i="2"/>
  <c r="G765" i="2"/>
  <c r="J734" i="2"/>
  <c r="H734" i="2"/>
  <c r="G734" i="2"/>
  <c r="J733" i="2"/>
  <c r="H733" i="2"/>
  <c r="G733" i="2"/>
  <c r="J732" i="2"/>
  <c r="H732" i="2"/>
  <c r="G732" i="2"/>
  <c r="J731" i="2"/>
  <c r="H731" i="2"/>
  <c r="G731" i="2"/>
  <c r="J730" i="2"/>
  <c r="H730" i="2"/>
  <c r="G730" i="2"/>
  <c r="J694" i="2"/>
  <c r="H694" i="2"/>
  <c r="G694" i="2"/>
  <c r="J693" i="2"/>
  <c r="H693" i="2"/>
  <c r="G693" i="2"/>
  <c r="J692" i="2"/>
  <c r="H692" i="2"/>
  <c r="G692" i="2"/>
  <c r="J691" i="2"/>
  <c r="H691" i="2"/>
  <c r="G691" i="2"/>
  <c r="J690" i="2"/>
  <c r="H690" i="2"/>
  <c r="G690" i="2"/>
  <c r="J654" i="2"/>
  <c r="H654" i="2"/>
  <c r="G654" i="2"/>
  <c r="J653" i="2"/>
  <c r="H653" i="2"/>
  <c r="G653" i="2"/>
  <c r="J652" i="2"/>
  <c r="H652" i="2"/>
  <c r="G652" i="2"/>
  <c r="J651" i="2"/>
  <c r="H651" i="2"/>
  <c r="G651" i="2"/>
  <c r="J650" i="2"/>
  <c r="H650" i="2"/>
  <c r="G650" i="2"/>
  <c r="J614" i="2"/>
  <c r="H614" i="2"/>
  <c r="G614" i="2"/>
  <c r="J613" i="2"/>
  <c r="H613" i="2"/>
  <c r="G613" i="2"/>
  <c r="J612" i="2"/>
  <c r="H612" i="2"/>
  <c r="G612" i="2"/>
  <c r="J611" i="2"/>
  <c r="H611" i="2"/>
  <c r="G611" i="2"/>
  <c r="J610" i="2"/>
  <c r="H610" i="2"/>
  <c r="G610" i="2"/>
  <c r="J579" i="2"/>
  <c r="H579" i="2"/>
  <c r="G579" i="2"/>
  <c r="J578" i="2"/>
  <c r="H578" i="2"/>
  <c r="G578" i="2"/>
  <c r="J577" i="2"/>
  <c r="H577" i="2"/>
  <c r="G577" i="2"/>
  <c r="J576" i="2"/>
  <c r="H576" i="2"/>
  <c r="G576" i="2"/>
  <c r="J575" i="2"/>
  <c r="H575" i="2"/>
  <c r="G575" i="2"/>
  <c r="J545" i="2"/>
  <c r="H545" i="2"/>
  <c r="G545" i="2"/>
  <c r="J544" i="2"/>
  <c r="H544" i="2"/>
  <c r="G544" i="2"/>
  <c r="J543" i="2"/>
  <c r="H543" i="2"/>
  <c r="G543" i="2"/>
  <c r="J542" i="2"/>
  <c r="H542" i="2"/>
  <c r="G542" i="2"/>
  <c r="J541" i="2"/>
  <c r="H541" i="2"/>
  <c r="G541" i="2"/>
  <c r="J530" i="2"/>
  <c r="H530" i="2"/>
  <c r="G530" i="2"/>
  <c r="J529" i="2"/>
  <c r="H529" i="2"/>
  <c r="G529" i="2"/>
  <c r="J528" i="2"/>
  <c r="H528" i="2"/>
  <c r="G528" i="2"/>
  <c r="J527" i="2"/>
  <c r="H527" i="2"/>
  <c r="G527" i="2"/>
  <c r="J526" i="2"/>
  <c r="H526" i="2"/>
  <c r="G526" i="2"/>
  <c r="J505" i="2"/>
  <c r="H505" i="2"/>
  <c r="G505" i="2"/>
  <c r="J504" i="2"/>
  <c r="H504" i="2"/>
  <c r="G504" i="2"/>
  <c r="J503" i="2"/>
  <c r="H503" i="2"/>
  <c r="G503" i="2"/>
  <c r="J502" i="2"/>
  <c r="H502" i="2"/>
  <c r="G502" i="2"/>
  <c r="J501" i="2"/>
  <c r="H501" i="2"/>
  <c r="G501" i="2"/>
  <c r="J475" i="2"/>
  <c r="H475" i="2"/>
  <c r="G475" i="2"/>
  <c r="J474" i="2"/>
  <c r="H474" i="2"/>
  <c r="G474" i="2"/>
  <c r="J473" i="2"/>
  <c r="H473" i="2"/>
  <c r="G473" i="2"/>
  <c r="J472" i="2"/>
  <c r="H472" i="2"/>
  <c r="G472" i="2"/>
  <c r="J471" i="2"/>
  <c r="H471" i="2"/>
  <c r="G471" i="2"/>
  <c r="J360" i="2"/>
  <c r="H360" i="2"/>
  <c r="G360" i="2"/>
  <c r="J359" i="2"/>
  <c r="H359" i="2"/>
  <c r="G359" i="2"/>
  <c r="J358" i="2"/>
  <c r="H358" i="2"/>
  <c r="G358" i="2"/>
  <c r="J357" i="2"/>
  <c r="H357" i="2"/>
  <c r="G357" i="2"/>
  <c r="J356" i="2"/>
  <c r="H356" i="2"/>
  <c r="G356" i="2"/>
  <c r="J335" i="2"/>
  <c r="H335" i="2"/>
  <c r="G335" i="2"/>
  <c r="J334" i="2"/>
  <c r="H334" i="2"/>
  <c r="G334" i="2"/>
  <c r="J333" i="2"/>
  <c r="H333" i="2"/>
  <c r="G333" i="2"/>
  <c r="J332" i="2"/>
  <c r="H332" i="2"/>
  <c r="G332" i="2"/>
  <c r="J331" i="2"/>
  <c r="H331" i="2"/>
  <c r="G331" i="2"/>
  <c r="J310" i="2"/>
  <c r="H310" i="2"/>
  <c r="K310" i="2" s="1"/>
  <c r="O310" i="2" s="1"/>
  <c r="P310" i="2" s="1"/>
  <c r="G310" i="2"/>
  <c r="J309" i="2"/>
  <c r="H309" i="2"/>
  <c r="G309" i="2"/>
  <c r="J308" i="2"/>
  <c r="H308" i="2"/>
  <c r="G308" i="2"/>
  <c r="J307" i="2"/>
  <c r="H307" i="2"/>
  <c r="G307" i="2"/>
  <c r="J306" i="2"/>
  <c r="H306" i="2"/>
  <c r="K306" i="2" s="1"/>
  <c r="O306" i="2" s="1"/>
  <c r="P306" i="2" s="1"/>
  <c r="G306" i="2"/>
  <c r="J95" i="2"/>
  <c r="H95" i="2"/>
  <c r="G95" i="2"/>
  <c r="J94" i="2"/>
  <c r="H94" i="2"/>
  <c r="G94" i="2"/>
  <c r="J93" i="2"/>
  <c r="H93" i="2"/>
  <c r="G93" i="2"/>
  <c r="J92" i="2"/>
  <c r="H92" i="2"/>
  <c r="G92" i="2"/>
  <c r="J91" i="2"/>
  <c r="H91" i="2"/>
  <c r="G91" i="2"/>
  <c r="J280" i="2"/>
  <c r="H280" i="2"/>
  <c r="G280" i="2"/>
  <c r="J279" i="2"/>
  <c r="H279" i="2"/>
  <c r="G279" i="2"/>
  <c r="J278" i="2"/>
  <c r="H278" i="2"/>
  <c r="G278" i="2"/>
  <c r="J277" i="2"/>
  <c r="H277" i="2"/>
  <c r="G277" i="2"/>
  <c r="J276" i="2"/>
  <c r="H276" i="2"/>
  <c r="G276" i="2"/>
  <c r="J160" i="2"/>
  <c r="H160" i="2"/>
  <c r="G160" i="2"/>
  <c r="J159" i="2"/>
  <c r="H159" i="2"/>
  <c r="G159" i="2"/>
  <c r="J158" i="2"/>
  <c r="H158" i="2"/>
  <c r="G158" i="2"/>
  <c r="J157" i="2"/>
  <c r="H157" i="2"/>
  <c r="G157" i="2"/>
  <c r="J156" i="2"/>
  <c r="H156" i="2"/>
  <c r="G156" i="2"/>
  <c r="J240" i="2"/>
  <c r="H240" i="2"/>
  <c r="G240" i="2"/>
  <c r="J239" i="2"/>
  <c r="H239" i="2"/>
  <c r="G239" i="2"/>
  <c r="J238" i="2"/>
  <c r="H238" i="2"/>
  <c r="G238" i="2"/>
  <c r="J237" i="2"/>
  <c r="H237" i="2"/>
  <c r="G237" i="2"/>
  <c r="J236" i="2"/>
  <c r="H236" i="2"/>
  <c r="G236" i="2"/>
  <c r="J200" i="2"/>
  <c r="H200" i="2"/>
  <c r="G200" i="2"/>
  <c r="J199" i="2"/>
  <c r="H199" i="2"/>
  <c r="G199" i="2"/>
  <c r="J198" i="2"/>
  <c r="H198" i="2"/>
  <c r="G198" i="2"/>
  <c r="J197" i="2"/>
  <c r="H197" i="2"/>
  <c r="G197" i="2"/>
  <c r="J196" i="2"/>
  <c r="H196" i="2"/>
  <c r="G196" i="2"/>
  <c r="J130" i="2"/>
  <c r="H130" i="2"/>
  <c r="G130" i="2"/>
  <c r="J129" i="2"/>
  <c r="H129" i="2"/>
  <c r="G129" i="2"/>
  <c r="J128" i="2"/>
  <c r="H128" i="2"/>
  <c r="K128" i="2" s="1"/>
  <c r="O128" i="2" s="1"/>
  <c r="P128" i="2" s="1"/>
  <c r="G128" i="2"/>
  <c r="J127" i="2"/>
  <c r="H127" i="2"/>
  <c r="G127" i="2"/>
  <c r="J126" i="2"/>
  <c r="H126" i="2"/>
  <c r="G126" i="2"/>
  <c r="J15" i="2"/>
  <c r="H15" i="2"/>
  <c r="G15" i="2"/>
  <c r="J14" i="2"/>
  <c r="H14" i="2"/>
  <c r="K14" i="2" s="1"/>
  <c r="O14" i="2" s="1"/>
  <c r="P14" i="2" s="1"/>
  <c r="G14" i="2"/>
  <c r="J13" i="2"/>
  <c r="H13" i="2"/>
  <c r="G13" i="2"/>
  <c r="J12" i="2"/>
  <c r="H12" i="2"/>
  <c r="G12" i="2"/>
  <c r="J11" i="2"/>
  <c r="H11" i="2"/>
  <c r="G11" i="2"/>
  <c r="J55" i="2"/>
  <c r="H55" i="2"/>
  <c r="K55" i="2" s="1"/>
  <c r="O55" i="2" s="1"/>
  <c r="P55" i="2" s="1"/>
  <c r="G55" i="2"/>
  <c r="J54" i="2"/>
  <c r="H54" i="2"/>
  <c r="G54" i="2"/>
  <c r="J53" i="2"/>
  <c r="H53" i="2"/>
  <c r="G53" i="2"/>
  <c r="J52" i="2"/>
  <c r="H52" i="2"/>
  <c r="G52" i="2"/>
  <c r="J51" i="2"/>
  <c r="H51" i="2"/>
  <c r="G51" i="2"/>
  <c r="K435" i="2"/>
  <c r="O435" i="2" s="1"/>
  <c r="P435" i="2" s="1"/>
  <c r="K434" i="2"/>
  <c r="O434" i="2" s="1"/>
  <c r="P434" i="2" s="1"/>
  <c r="K433" i="2"/>
  <c r="O433" i="2" s="1"/>
  <c r="P433" i="2" s="1"/>
  <c r="K432" i="2"/>
  <c r="O432" i="2" s="1"/>
  <c r="P432" i="2" s="1"/>
  <c r="K431" i="2"/>
  <c r="O431" i="2" s="1"/>
  <c r="P431" i="2" s="1"/>
  <c r="K410" i="2"/>
  <c r="O410" i="2" s="1"/>
  <c r="P410" i="2" s="1"/>
  <c r="K409" i="2"/>
  <c r="O409" i="2" s="1"/>
  <c r="P409" i="2" s="1"/>
  <c r="K408" i="2"/>
  <c r="O408" i="2" s="1"/>
  <c r="P408" i="2" s="1"/>
  <c r="K407" i="2"/>
  <c r="O407" i="2" s="1"/>
  <c r="P407" i="2" s="1"/>
  <c r="K406" i="2"/>
  <c r="O406" i="2" s="1"/>
  <c r="P406" i="2" s="1"/>
  <c r="K390" i="2"/>
  <c r="O390" i="2" s="1"/>
  <c r="P390" i="2" s="1"/>
  <c r="K389" i="2"/>
  <c r="O389" i="2" s="1"/>
  <c r="P389" i="2" s="1"/>
  <c r="K388" i="2"/>
  <c r="O388" i="2" s="1"/>
  <c r="P388" i="2" s="1"/>
  <c r="K387" i="2"/>
  <c r="O387" i="2" s="1"/>
  <c r="P387" i="2" s="1"/>
  <c r="K386" i="2"/>
  <c r="O386" i="2" s="1"/>
  <c r="P386" i="2" s="1"/>
  <c r="K950" i="2"/>
  <c r="O950" i="2" s="1"/>
  <c r="P950" i="2" s="1"/>
  <c r="K949" i="2"/>
  <c r="O949" i="2" s="1"/>
  <c r="P949" i="2" s="1"/>
  <c r="K948" i="2"/>
  <c r="O948" i="2" s="1"/>
  <c r="P948" i="2" s="1"/>
  <c r="K947" i="2"/>
  <c r="O947" i="2" s="1"/>
  <c r="P947" i="2" s="1"/>
  <c r="K946" i="2"/>
  <c r="O946" i="2" s="1"/>
  <c r="P946" i="2" s="1"/>
  <c r="K915" i="2"/>
  <c r="O915" i="2" s="1"/>
  <c r="P915" i="2" s="1"/>
  <c r="K914" i="2"/>
  <c r="O914" i="2" s="1"/>
  <c r="P914" i="2" s="1"/>
  <c r="K913" i="2"/>
  <c r="O913" i="2" s="1"/>
  <c r="P913" i="2" s="1"/>
  <c r="K877" i="2"/>
  <c r="O877" i="2" s="1"/>
  <c r="P877" i="2" s="1"/>
  <c r="K876" i="2"/>
  <c r="O876" i="2" s="1"/>
  <c r="P876" i="2" s="1"/>
  <c r="K875" i="2"/>
  <c r="O875" i="2" s="1"/>
  <c r="P875" i="2" s="1"/>
  <c r="K874" i="2"/>
  <c r="O874" i="2" s="1"/>
  <c r="P874" i="2" s="1"/>
  <c r="K873" i="2"/>
  <c r="O873" i="2" s="1"/>
  <c r="P873" i="2" s="1"/>
  <c r="K837" i="2"/>
  <c r="O837" i="2" s="1"/>
  <c r="P837" i="2" s="1"/>
  <c r="K836" i="2"/>
  <c r="O836" i="2" s="1"/>
  <c r="P836" i="2" s="1"/>
  <c r="K835" i="2"/>
  <c r="O835" i="2" s="1"/>
  <c r="P835" i="2" s="1"/>
  <c r="K834" i="2"/>
  <c r="O834" i="2" s="1"/>
  <c r="P834" i="2" s="1"/>
  <c r="K833" i="2"/>
  <c r="O833" i="2" s="1"/>
  <c r="P833" i="2" s="1"/>
  <c r="K797" i="2"/>
  <c r="O797" i="2" s="1"/>
  <c r="P797" i="2" s="1"/>
  <c r="K796" i="2"/>
  <c r="O796" i="2" s="1"/>
  <c r="P796" i="2" s="1"/>
  <c r="K795" i="2"/>
  <c r="O795" i="2" s="1"/>
  <c r="P795" i="2" s="1"/>
  <c r="K729" i="2"/>
  <c r="O729" i="2" s="1"/>
  <c r="P729" i="2" s="1"/>
  <c r="K728" i="2"/>
  <c r="O728" i="2" s="1"/>
  <c r="P728" i="2" s="1"/>
  <c r="K727" i="2"/>
  <c r="O727" i="2" s="1"/>
  <c r="P727" i="2" s="1"/>
  <c r="K726" i="2"/>
  <c r="O726" i="2" s="1"/>
  <c r="P726" i="2" s="1"/>
  <c r="K725" i="2"/>
  <c r="O725" i="2" s="1"/>
  <c r="P725" i="2" s="1"/>
  <c r="K689" i="2"/>
  <c r="O689" i="2" s="1"/>
  <c r="P689" i="2" s="1"/>
  <c r="K688" i="2"/>
  <c r="O688" i="2" s="1"/>
  <c r="P688" i="2" s="1"/>
  <c r="K687" i="2"/>
  <c r="O687" i="2" s="1"/>
  <c r="P687" i="2" s="1"/>
  <c r="K686" i="2"/>
  <c r="O686" i="2" s="1"/>
  <c r="P686" i="2" s="1"/>
  <c r="K685" i="2"/>
  <c r="O685" i="2" s="1"/>
  <c r="P685" i="2" s="1"/>
  <c r="K649" i="2"/>
  <c r="O649" i="2" s="1"/>
  <c r="P649" i="2" s="1"/>
  <c r="K648" i="2"/>
  <c r="O648" i="2" s="1"/>
  <c r="P648" i="2" s="1"/>
  <c r="K647" i="2"/>
  <c r="O647" i="2" s="1"/>
  <c r="P647" i="2" s="1"/>
  <c r="K646" i="2"/>
  <c r="O646" i="2" s="1"/>
  <c r="P646" i="2" s="1"/>
  <c r="K645" i="2"/>
  <c r="O645" i="2" s="1"/>
  <c r="P645" i="2" s="1"/>
  <c r="K609" i="2"/>
  <c r="O609" i="2" s="1"/>
  <c r="P609" i="2" s="1"/>
  <c r="K608" i="2"/>
  <c r="O608" i="2" s="1"/>
  <c r="P608" i="2" s="1"/>
  <c r="K607" i="2"/>
  <c r="O607" i="2" s="1"/>
  <c r="P607" i="2" s="1"/>
  <c r="K606" i="2"/>
  <c r="O606" i="2" s="1"/>
  <c r="P606" i="2" s="1"/>
  <c r="K605" i="2"/>
  <c r="O605" i="2" s="1"/>
  <c r="P605" i="2" s="1"/>
  <c r="K574" i="2"/>
  <c r="O574" i="2" s="1"/>
  <c r="P574" i="2" s="1"/>
  <c r="K573" i="2"/>
  <c r="O573" i="2" s="1"/>
  <c r="P573" i="2" s="1"/>
  <c r="K572" i="2"/>
  <c r="O572" i="2" s="1"/>
  <c r="P572" i="2" s="1"/>
  <c r="K571" i="2"/>
  <c r="O571" i="2" s="1"/>
  <c r="P571" i="2" s="1"/>
  <c r="K570" i="2"/>
  <c r="O570" i="2" s="1"/>
  <c r="P570" i="2" s="1"/>
  <c r="K540" i="2"/>
  <c r="O540" i="2" s="1"/>
  <c r="P540" i="2" s="1"/>
  <c r="K539" i="2"/>
  <c r="O539" i="2" s="1"/>
  <c r="P539" i="2" s="1"/>
  <c r="K538" i="2"/>
  <c r="O538" i="2" s="1"/>
  <c r="P538" i="2" s="1"/>
  <c r="K537" i="2"/>
  <c r="O537" i="2" s="1"/>
  <c r="P537" i="2" s="1"/>
  <c r="K536" i="2"/>
  <c r="O536" i="2" s="1"/>
  <c r="P536" i="2" s="1"/>
  <c r="K450" i="2"/>
  <c r="O450" i="2" s="1"/>
  <c r="P450" i="2" s="1"/>
  <c r="K449" i="2"/>
  <c r="O449" i="2" s="1"/>
  <c r="P449" i="2" s="1"/>
  <c r="K448" i="2"/>
  <c r="O448" i="2" s="1"/>
  <c r="P448" i="2" s="1"/>
  <c r="K447" i="2"/>
  <c r="O447" i="2" s="1"/>
  <c r="P447" i="2" s="1"/>
  <c r="K446" i="2"/>
  <c r="O446" i="2" s="1"/>
  <c r="P446" i="2" s="1"/>
  <c r="K500" i="2"/>
  <c r="O500" i="2" s="1"/>
  <c r="P500" i="2" s="1"/>
  <c r="K499" i="2"/>
  <c r="O499" i="2" s="1"/>
  <c r="P499" i="2" s="1"/>
  <c r="K498" i="2"/>
  <c r="O498" i="2" s="1"/>
  <c r="P498" i="2" s="1"/>
  <c r="K497" i="2"/>
  <c r="O497" i="2" s="1"/>
  <c r="P497" i="2" s="1"/>
  <c r="K496" i="2"/>
  <c r="O496" i="2" s="1"/>
  <c r="P496" i="2" s="1"/>
  <c r="K470" i="2"/>
  <c r="O470" i="2" s="1"/>
  <c r="P470" i="2" s="1"/>
  <c r="K469" i="2"/>
  <c r="O469" i="2" s="1"/>
  <c r="P469" i="2" s="1"/>
  <c r="K468" i="2"/>
  <c r="O468" i="2" s="1"/>
  <c r="P468" i="2" s="1"/>
  <c r="K467" i="2"/>
  <c r="O467" i="2" s="1"/>
  <c r="P467" i="2" s="1"/>
  <c r="K466" i="2"/>
  <c r="O466" i="2" s="1"/>
  <c r="P466" i="2" s="1"/>
  <c r="K380" i="2"/>
  <c r="O380" i="2" s="1"/>
  <c r="P380" i="2" s="1"/>
  <c r="K379" i="2"/>
  <c r="O379" i="2" s="1"/>
  <c r="P379" i="2" s="1"/>
  <c r="K378" i="2"/>
  <c r="O378" i="2" s="1"/>
  <c r="P378" i="2" s="1"/>
  <c r="K377" i="2"/>
  <c r="O377" i="2" s="1"/>
  <c r="P377" i="2" s="1"/>
  <c r="K376" i="2"/>
  <c r="O376" i="2" s="1"/>
  <c r="P376" i="2" s="1"/>
  <c r="K355" i="2"/>
  <c r="O355" i="2" s="1"/>
  <c r="P355" i="2" s="1"/>
  <c r="K354" i="2"/>
  <c r="O354" i="2" s="1"/>
  <c r="P354" i="2" s="1"/>
  <c r="K353" i="2"/>
  <c r="O353" i="2" s="1"/>
  <c r="P353" i="2" s="1"/>
  <c r="K352" i="2"/>
  <c r="O352" i="2" s="1"/>
  <c r="P352" i="2" s="1"/>
  <c r="O351" i="2"/>
  <c r="P351" i="2" s="1"/>
  <c r="K351" i="2"/>
  <c r="K330" i="2"/>
  <c r="O330" i="2" s="1"/>
  <c r="P330" i="2" s="1"/>
  <c r="K329" i="2"/>
  <c r="O329" i="2" s="1"/>
  <c r="P329" i="2" s="1"/>
  <c r="K328" i="2"/>
  <c r="O328" i="2" s="1"/>
  <c r="P328" i="2" s="1"/>
  <c r="K327" i="2"/>
  <c r="O327" i="2" s="1"/>
  <c r="P327" i="2" s="1"/>
  <c r="K326" i="2"/>
  <c r="O326" i="2" s="1"/>
  <c r="P326" i="2" s="1"/>
  <c r="K305" i="2"/>
  <c r="O305" i="2" s="1"/>
  <c r="P305" i="2" s="1"/>
  <c r="K304" i="2"/>
  <c r="O304" i="2" s="1"/>
  <c r="P304" i="2" s="1"/>
  <c r="K303" i="2"/>
  <c r="O303" i="2" s="1"/>
  <c r="P303" i="2" s="1"/>
  <c r="K302" i="2"/>
  <c r="O302" i="2" s="1"/>
  <c r="P302" i="2" s="1"/>
  <c r="K301" i="2"/>
  <c r="O301" i="2" s="1"/>
  <c r="P301" i="2" s="1"/>
  <c r="K90" i="2"/>
  <c r="O90" i="2" s="1"/>
  <c r="P90" i="2" s="1"/>
  <c r="K89" i="2"/>
  <c r="O89" i="2" s="1"/>
  <c r="P89" i="2" s="1"/>
  <c r="K88" i="2"/>
  <c r="O88" i="2" s="1"/>
  <c r="P88" i="2" s="1"/>
  <c r="K87" i="2"/>
  <c r="O87" i="2" s="1"/>
  <c r="P87" i="2" s="1"/>
  <c r="K86" i="2"/>
  <c r="O86" i="2" s="1"/>
  <c r="P86" i="2" s="1"/>
  <c r="K275" i="2"/>
  <c r="O275" i="2" s="1"/>
  <c r="P275" i="2" s="1"/>
  <c r="K274" i="2"/>
  <c r="O274" i="2" s="1"/>
  <c r="P274" i="2" s="1"/>
  <c r="K273" i="2"/>
  <c r="O273" i="2" s="1"/>
  <c r="P273" i="2" s="1"/>
  <c r="K272" i="2"/>
  <c r="O272" i="2" s="1"/>
  <c r="P272" i="2" s="1"/>
  <c r="K271" i="2"/>
  <c r="O271" i="2" s="1"/>
  <c r="P271" i="2" s="1"/>
  <c r="K155" i="2"/>
  <c r="O155" i="2" s="1"/>
  <c r="P155" i="2" s="1"/>
  <c r="K154" i="2"/>
  <c r="O154" i="2" s="1"/>
  <c r="P154" i="2" s="1"/>
  <c r="K153" i="2"/>
  <c r="O153" i="2" s="1"/>
  <c r="P153" i="2" s="1"/>
  <c r="K152" i="2"/>
  <c r="O152" i="2" s="1"/>
  <c r="P152" i="2" s="1"/>
  <c r="K151" i="2"/>
  <c r="O151" i="2" s="1"/>
  <c r="P151" i="2" s="1"/>
  <c r="K235" i="2"/>
  <c r="O235" i="2" s="1"/>
  <c r="P235" i="2" s="1"/>
  <c r="K234" i="2"/>
  <c r="O234" i="2" s="1"/>
  <c r="P234" i="2" s="1"/>
  <c r="K233" i="2"/>
  <c r="O233" i="2" s="1"/>
  <c r="P233" i="2" s="1"/>
  <c r="K232" i="2"/>
  <c r="O232" i="2" s="1"/>
  <c r="P232" i="2" s="1"/>
  <c r="K231" i="2"/>
  <c r="O231" i="2" s="1"/>
  <c r="P231" i="2" s="1"/>
  <c r="K195" i="2"/>
  <c r="O195" i="2" s="1"/>
  <c r="P195" i="2" s="1"/>
  <c r="K194" i="2"/>
  <c r="O194" i="2" s="1"/>
  <c r="P194" i="2" s="1"/>
  <c r="K193" i="2"/>
  <c r="O193" i="2" s="1"/>
  <c r="P193" i="2" s="1"/>
  <c r="K192" i="2"/>
  <c r="O192" i="2" s="1"/>
  <c r="P192" i="2" s="1"/>
  <c r="K191" i="2"/>
  <c r="O191" i="2" s="1"/>
  <c r="P191" i="2" s="1"/>
  <c r="K125" i="2"/>
  <c r="O125" i="2" s="1"/>
  <c r="P125" i="2" s="1"/>
  <c r="K124" i="2"/>
  <c r="O124" i="2" s="1"/>
  <c r="P124" i="2" s="1"/>
  <c r="K123" i="2"/>
  <c r="O123" i="2" s="1"/>
  <c r="P123" i="2" s="1"/>
  <c r="K122" i="2"/>
  <c r="O122" i="2" s="1"/>
  <c r="P122" i="2" s="1"/>
  <c r="K121" i="2"/>
  <c r="O121" i="2" s="1"/>
  <c r="P121" i="2" s="1"/>
  <c r="K50" i="2"/>
  <c r="O50" i="2" s="1"/>
  <c r="P50" i="2" s="1"/>
  <c r="K49" i="2"/>
  <c r="O49" i="2" s="1"/>
  <c r="P49" i="2" s="1"/>
  <c r="K48" i="2"/>
  <c r="O48" i="2" s="1"/>
  <c r="P48" i="2" s="1"/>
  <c r="K47" i="2"/>
  <c r="O47" i="2" s="1"/>
  <c r="P47" i="2" s="1"/>
  <c r="K46" i="2"/>
  <c r="O46" i="2" s="1"/>
  <c r="P46" i="2" s="1"/>
  <c r="J430" i="2"/>
  <c r="H430" i="2"/>
  <c r="G430" i="2"/>
  <c r="J429" i="2"/>
  <c r="H429" i="2"/>
  <c r="G429" i="2"/>
  <c r="J428" i="2"/>
  <c r="H428" i="2"/>
  <c r="G428" i="2"/>
  <c r="J427" i="2"/>
  <c r="H427" i="2"/>
  <c r="G427" i="2"/>
  <c r="J426" i="2"/>
  <c r="H426" i="2"/>
  <c r="G426" i="2"/>
  <c r="J912" i="2"/>
  <c r="H912" i="2"/>
  <c r="G912" i="2"/>
  <c r="J911" i="2"/>
  <c r="H911" i="2"/>
  <c r="G911" i="2"/>
  <c r="J910" i="2"/>
  <c r="H910" i="2"/>
  <c r="G910" i="2"/>
  <c r="J909" i="2"/>
  <c r="H909" i="2"/>
  <c r="G909" i="2"/>
  <c r="J908" i="2"/>
  <c r="H908" i="2"/>
  <c r="G908" i="2"/>
  <c r="J872" i="2"/>
  <c r="H872" i="2"/>
  <c r="G872" i="2"/>
  <c r="J871" i="2"/>
  <c r="H871" i="2"/>
  <c r="G871" i="2"/>
  <c r="J870" i="2"/>
  <c r="H870" i="2"/>
  <c r="G870" i="2"/>
  <c r="J869" i="2"/>
  <c r="H869" i="2"/>
  <c r="G869" i="2"/>
  <c r="J868" i="2"/>
  <c r="H868" i="2"/>
  <c r="G868" i="2"/>
  <c r="J832" i="2"/>
  <c r="H832" i="2"/>
  <c r="G832" i="2"/>
  <c r="J831" i="2"/>
  <c r="H831" i="2"/>
  <c r="G831" i="2"/>
  <c r="J830" i="2"/>
  <c r="H830" i="2"/>
  <c r="G830" i="2"/>
  <c r="J829" i="2"/>
  <c r="H829" i="2"/>
  <c r="G829" i="2"/>
  <c r="J828" i="2"/>
  <c r="H828" i="2"/>
  <c r="G828" i="2"/>
  <c r="J794" i="2"/>
  <c r="H794" i="2"/>
  <c r="G794" i="2"/>
  <c r="J793" i="2"/>
  <c r="H793" i="2"/>
  <c r="G793" i="2"/>
  <c r="J792" i="2"/>
  <c r="H792" i="2"/>
  <c r="G792" i="2"/>
  <c r="J791" i="2"/>
  <c r="H791" i="2"/>
  <c r="G791" i="2"/>
  <c r="J790" i="2"/>
  <c r="H790" i="2"/>
  <c r="G790" i="2"/>
  <c r="J764" i="2"/>
  <c r="H764" i="2"/>
  <c r="G764" i="2"/>
  <c r="J763" i="2"/>
  <c r="H763" i="2"/>
  <c r="G763" i="2"/>
  <c r="J762" i="2"/>
  <c r="H762" i="2"/>
  <c r="G762" i="2"/>
  <c r="J761" i="2"/>
  <c r="H761" i="2"/>
  <c r="G761" i="2"/>
  <c r="J760" i="2"/>
  <c r="H760" i="2"/>
  <c r="G760" i="2"/>
  <c r="J724" i="2"/>
  <c r="H724" i="2"/>
  <c r="G724" i="2"/>
  <c r="J723" i="2"/>
  <c r="H723" i="2"/>
  <c r="G723" i="2"/>
  <c r="J722" i="2"/>
  <c r="H722" i="2"/>
  <c r="G722" i="2"/>
  <c r="J721" i="2"/>
  <c r="H721" i="2"/>
  <c r="G721" i="2"/>
  <c r="J720" i="2"/>
  <c r="H720" i="2"/>
  <c r="G720" i="2"/>
  <c r="J684" i="2"/>
  <c r="H684" i="2"/>
  <c r="G684" i="2"/>
  <c r="J683" i="2"/>
  <c r="H683" i="2"/>
  <c r="G683" i="2"/>
  <c r="J682" i="2"/>
  <c r="H682" i="2"/>
  <c r="G682" i="2"/>
  <c r="J681" i="2"/>
  <c r="H681" i="2"/>
  <c r="G681" i="2"/>
  <c r="J680" i="2"/>
  <c r="H680" i="2"/>
  <c r="G680" i="2"/>
  <c r="J644" i="2"/>
  <c r="H644" i="2"/>
  <c r="G644" i="2"/>
  <c r="J643" i="2"/>
  <c r="H643" i="2"/>
  <c r="G643" i="2"/>
  <c r="J642" i="2"/>
  <c r="H642" i="2"/>
  <c r="G642" i="2"/>
  <c r="J641" i="2"/>
  <c r="H641" i="2"/>
  <c r="G641" i="2"/>
  <c r="J640" i="2"/>
  <c r="H640" i="2"/>
  <c r="G640" i="2"/>
  <c r="J604" i="2"/>
  <c r="H604" i="2"/>
  <c r="G604" i="2"/>
  <c r="J603" i="2"/>
  <c r="H603" i="2"/>
  <c r="G603" i="2"/>
  <c r="J602" i="2"/>
  <c r="H602" i="2"/>
  <c r="G602" i="2"/>
  <c r="J601" i="2"/>
  <c r="H601" i="2"/>
  <c r="G601" i="2"/>
  <c r="J600" i="2"/>
  <c r="H600" i="2"/>
  <c r="G600" i="2"/>
  <c r="J569" i="2"/>
  <c r="H569" i="2"/>
  <c r="G569" i="2"/>
  <c r="J568" i="2"/>
  <c r="H568" i="2"/>
  <c r="G568" i="2"/>
  <c r="J567" i="2"/>
  <c r="H567" i="2"/>
  <c r="G567" i="2"/>
  <c r="J566" i="2"/>
  <c r="H566" i="2"/>
  <c r="G566" i="2"/>
  <c r="J565" i="2"/>
  <c r="H565" i="2"/>
  <c r="G565" i="2"/>
  <c r="J525" i="2"/>
  <c r="H525" i="2"/>
  <c r="G525" i="2"/>
  <c r="J524" i="2"/>
  <c r="H524" i="2"/>
  <c r="G524" i="2"/>
  <c r="J523" i="2"/>
  <c r="H523" i="2"/>
  <c r="G523" i="2"/>
  <c r="J522" i="2"/>
  <c r="H522" i="2"/>
  <c r="G522" i="2"/>
  <c r="J521" i="2"/>
  <c r="H521" i="2"/>
  <c r="G521" i="2"/>
  <c r="J495" i="2"/>
  <c r="H495" i="2"/>
  <c r="G495" i="2"/>
  <c r="J494" i="2"/>
  <c r="H494" i="2"/>
  <c r="G494" i="2"/>
  <c r="J493" i="2"/>
  <c r="H493" i="2"/>
  <c r="G493" i="2"/>
  <c r="J492" i="2"/>
  <c r="H492" i="2"/>
  <c r="G492" i="2"/>
  <c r="J491" i="2"/>
  <c r="H491" i="2"/>
  <c r="G491" i="2"/>
  <c r="J465" i="2"/>
  <c r="H465" i="2"/>
  <c r="G465" i="2"/>
  <c r="J464" i="2"/>
  <c r="H464" i="2"/>
  <c r="G464" i="2"/>
  <c r="J463" i="2"/>
  <c r="H463" i="2"/>
  <c r="G463" i="2"/>
  <c r="J462" i="2"/>
  <c r="H462" i="2"/>
  <c r="G462" i="2"/>
  <c r="J461" i="2"/>
  <c r="H461" i="2"/>
  <c r="G461" i="2"/>
  <c r="J85" i="2"/>
  <c r="H85" i="2"/>
  <c r="G85" i="2"/>
  <c r="J84" i="2"/>
  <c r="H84" i="2"/>
  <c r="G84" i="2"/>
  <c r="J83" i="2"/>
  <c r="H83" i="2"/>
  <c r="G83" i="2"/>
  <c r="J82" i="2"/>
  <c r="H82" i="2"/>
  <c r="G82" i="2"/>
  <c r="J81" i="2"/>
  <c r="H81" i="2"/>
  <c r="G81" i="2"/>
  <c r="J270" i="2"/>
  <c r="H270" i="2"/>
  <c r="G270" i="2"/>
  <c r="J269" i="2"/>
  <c r="H269" i="2"/>
  <c r="G269" i="2"/>
  <c r="J268" i="2"/>
  <c r="H268" i="2"/>
  <c r="G268" i="2"/>
  <c r="J267" i="2"/>
  <c r="H267" i="2"/>
  <c r="G267" i="2"/>
  <c r="J266" i="2"/>
  <c r="H266" i="2"/>
  <c r="G266" i="2"/>
  <c r="J150" i="2"/>
  <c r="H150" i="2"/>
  <c r="G150" i="2"/>
  <c r="J149" i="2"/>
  <c r="H149" i="2"/>
  <c r="G149" i="2"/>
  <c r="J148" i="2"/>
  <c r="H148" i="2"/>
  <c r="G148" i="2"/>
  <c r="J147" i="2"/>
  <c r="H147" i="2"/>
  <c r="G147" i="2"/>
  <c r="J146" i="2"/>
  <c r="H146" i="2"/>
  <c r="G146" i="2"/>
  <c r="J230" i="2"/>
  <c r="H230" i="2"/>
  <c r="G230" i="2"/>
  <c r="J229" i="2"/>
  <c r="H229" i="2"/>
  <c r="G229" i="2"/>
  <c r="J228" i="2"/>
  <c r="H228" i="2"/>
  <c r="G228" i="2"/>
  <c r="J227" i="2"/>
  <c r="H227" i="2"/>
  <c r="G227" i="2"/>
  <c r="J226" i="2"/>
  <c r="H226" i="2"/>
  <c r="G226" i="2"/>
  <c r="J190" i="2"/>
  <c r="H190" i="2"/>
  <c r="G190" i="2"/>
  <c r="J189" i="2"/>
  <c r="H189" i="2"/>
  <c r="G189" i="2"/>
  <c r="J188" i="2"/>
  <c r="H188" i="2"/>
  <c r="G188" i="2"/>
  <c r="J187" i="2"/>
  <c r="H187" i="2"/>
  <c r="G187" i="2"/>
  <c r="J186" i="2"/>
  <c r="H186" i="2"/>
  <c r="G186" i="2"/>
  <c r="J120" i="2"/>
  <c r="H120" i="2"/>
  <c r="G120" i="2"/>
  <c r="J119" i="2"/>
  <c r="H119" i="2"/>
  <c r="G119" i="2"/>
  <c r="J118" i="2"/>
  <c r="H118" i="2"/>
  <c r="G118" i="2"/>
  <c r="J117" i="2"/>
  <c r="H117" i="2"/>
  <c r="K117" i="2" s="1"/>
  <c r="O117" i="2" s="1"/>
  <c r="P117" i="2" s="1"/>
  <c r="G117" i="2"/>
  <c r="J116" i="2"/>
  <c r="H116" i="2"/>
  <c r="G116" i="2"/>
  <c r="J10" i="2"/>
  <c r="H10" i="2"/>
  <c r="G10" i="2"/>
  <c r="J9" i="2"/>
  <c r="H9" i="2"/>
  <c r="G9" i="2"/>
  <c r="J8" i="2"/>
  <c r="H8" i="2"/>
  <c r="G8" i="2"/>
  <c r="J7" i="2"/>
  <c r="H7" i="2"/>
  <c r="G7" i="2"/>
  <c r="J6" i="2"/>
  <c r="H6" i="2"/>
  <c r="G6" i="2"/>
  <c r="J45" i="2"/>
  <c r="H45" i="2"/>
  <c r="G45" i="2"/>
  <c r="J44" i="2"/>
  <c r="H44" i="2"/>
  <c r="G44" i="2"/>
  <c r="J43" i="2"/>
  <c r="H43" i="2"/>
  <c r="G43" i="2"/>
  <c r="J42" i="2"/>
  <c r="H42" i="2"/>
  <c r="G42" i="2"/>
  <c r="J41" i="2"/>
  <c r="H41" i="2"/>
  <c r="G41" i="2"/>
  <c r="K163" i="13"/>
  <c r="O163" i="13" s="1"/>
  <c r="P163" i="13" s="1"/>
  <c r="K162" i="13"/>
  <c r="O162" i="13" s="1"/>
  <c r="P162" i="13" s="1"/>
  <c r="K161" i="13"/>
  <c r="O161" i="13" s="1"/>
  <c r="P161" i="13" s="1"/>
  <c r="K160" i="13"/>
  <c r="O160" i="13" s="1"/>
  <c r="P160" i="13" s="1"/>
  <c r="K159" i="13"/>
  <c r="O159" i="13" s="1"/>
  <c r="P159" i="13" s="1"/>
  <c r="K158" i="13"/>
  <c r="O158" i="13" s="1"/>
  <c r="P158" i="13" s="1"/>
  <c r="K157" i="13"/>
  <c r="O157" i="13" s="1"/>
  <c r="P157" i="13" s="1"/>
  <c r="K156" i="13"/>
  <c r="O156" i="13" s="1"/>
  <c r="P156" i="13" s="1"/>
  <c r="K155" i="13"/>
  <c r="O155" i="13" s="1"/>
  <c r="P155" i="13" s="1"/>
  <c r="K154" i="13"/>
  <c r="O154" i="13" s="1"/>
  <c r="P154" i="13" s="1"/>
  <c r="O153" i="13"/>
  <c r="P153" i="13" s="1"/>
  <c r="K153" i="13"/>
  <c r="K152" i="13"/>
  <c r="O152" i="13" s="1"/>
  <c r="P152" i="13" s="1"/>
  <c r="K151" i="13"/>
  <c r="O151" i="13" s="1"/>
  <c r="P151" i="13" s="1"/>
  <c r="P150" i="13"/>
  <c r="K150" i="13"/>
  <c r="O150" i="13" s="1"/>
  <c r="O149" i="13"/>
  <c r="P149" i="13" s="1"/>
  <c r="K149" i="13"/>
  <c r="K148" i="13"/>
  <c r="O148" i="13" s="1"/>
  <c r="P148" i="13" s="1"/>
  <c r="K147" i="13"/>
  <c r="O147" i="13" s="1"/>
  <c r="P147" i="13" s="1"/>
  <c r="K146" i="13"/>
  <c r="O146" i="13" s="1"/>
  <c r="P146" i="13" s="1"/>
  <c r="K145" i="13"/>
  <c r="O145" i="13" s="1"/>
  <c r="P145" i="13" s="1"/>
  <c r="K144" i="13"/>
  <c r="O144" i="13" s="1"/>
  <c r="P144" i="13" s="1"/>
  <c r="K143" i="13"/>
  <c r="O143" i="13" s="1"/>
  <c r="P143" i="13" s="1"/>
  <c r="K142" i="13"/>
  <c r="O142" i="13" s="1"/>
  <c r="P142" i="13" s="1"/>
  <c r="K141" i="13"/>
  <c r="O141" i="13" s="1"/>
  <c r="P141" i="13" s="1"/>
  <c r="K140" i="13"/>
  <c r="O140" i="13" s="1"/>
  <c r="P140" i="13" s="1"/>
  <c r="K139" i="13"/>
  <c r="O139" i="13" s="1"/>
  <c r="P139" i="13" s="1"/>
  <c r="K138" i="13"/>
  <c r="O138" i="13" s="1"/>
  <c r="P138" i="13" s="1"/>
  <c r="O137" i="13"/>
  <c r="P137" i="13" s="1"/>
  <c r="K137" i="13"/>
  <c r="K136" i="13"/>
  <c r="O136" i="13" s="1"/>
  <c r="P136" i="13" s="1"/>
  <c r="K135" i="13"/>
  <c r="O135" i="13" s="1"/>
  <c r="P135" i="13" s="1"/>
  <c r="P134" i="13"/>
  <c r="K134" i="13"/>
  <c r="O134" i="13" s="1"/>
  <c r="O133" i="13"/>
  <c r="P133" i="13" s="1"/>
  <c r="K133" i="13"/>
  <c r="K132" i="13"/>
  <c r="O132" i="13" s="1"/>
  <c r="P132" i="13" s="1"/>
  <c r="K131" i="13"/>
  <c r="O131" i="13" s="1"/>
  <c r="P131" i="13" s="1"/>
  <c r="K130" i="13"/>
  <c r="O130" i="13" s="1"/>
  <c r="P130" i="13" s="1"/>
  <c r="K129" i="13"/>
  <c r="O129" i="13" s="1"/>
  <c r="P129" i="13" s="1"/>
  <c r="K128" i="13"/>
  <c r="O128" i="13" s="1"/>
  <c r="P128" i="13" s="1"/>
  <c r="K127" i="13"/>
  <c r="O127" i="13" s="1"/>
  <c r="P127" i="13" s="1"/>
  <c r="K126" i="13"/>
  <c r="O126" i="13" s="1"/>
  <c r="P126" i="13" s="1"/>
  <c r="K125" i="13"/>
  <c r="O125" i="13" s="1"/>
  <c r="P125" i="13" s="1"/>
  <c r="K124" i="13"/>
  <c r="O124" i="13" s="1"/>
  <c r="P124" i="13" s="1"/>
  <c r="K123" i="13"/>
  <c r="O123" i="13" s="1"/>
  <c r="P123" i="13" s="1"/>
  <c r="K122" i="13"/>
  <c r="O122" i="13" s="1"/>
  <c r="P122" i="13" s="1"/>
  <c r="O121" i="13"/>
  <c r="P121" i="13" s="1"/>
  <c r="K121" i="13"/>
  <c r="K120" i="13"/>
  <c r="O120" i="13" s="1"/>
  <c r="P120" i="13" s="1"/>
  <c r="K119" i="13"/>
  <c r="O119" i="13" s="1"/>
  <c r="P119" i="13" s="1"/>
  <c r="P118" i="13"/>
  <c r="K118" i="13"/>
  <c r="O118" i="13" s="1"/>
  <c r="O117" i="13"/>
  <c r="P117" i="13" s="1"/>
  <c r="K117" i="13"/>
  <c r="K116" i="13"/>
  <c r="O116" i="13" s="1"/>
  <c r="P116" i="13" s="1"/>
  <c r="K115" i="13"/>
  <c r="O115" i="13" s="1"/>
  <c r="P115" i="13" s="1"/>
  <c r="K114" i="13"/>
  <c r="O114" i="13" s="1"/>
  <c r="P114" i="13" s="1"/>
  <c r="K113" i="13"/>
  <c r="O113" i="13" s="1"/>
  <c r="P113" i="13" s="1"/>
  <c r="K112" i="13"/>
  <c r="O112" i="13" s="1"/>
  <c r="P112" i="13" s="1"/>
  <c r="K111" i="13"/>
  <c r="O111" i="13" s="1"/>
  <c r="P111" i="13" s="1"/>
  <c r="K110" i="13"/>
  <c r="O110" i="13" s="1"/>
  <c r="P110" i="13" s="1"/>
  <c r="K109" i="13"/>
  <c r="O109" i="13" s="1"/>
  <c r="P109" i="13" s="1"/>
  <c r="K108" i="13"/>
  <c r="O108" i="13" s="1"/>
  <c r="P108" i="13" s="1"/>
  <c r="K107" i="13"/>
  <c r="O107" i="13" s="1"/>
  <c r="P107" i="13" s="1"/>
  <c r="K106" i="13"/>
  <c r="O106" i="13" s="1"/>
  <c r="P106" i="13" s="1"/>
  <c r="O105" i="13"/>
  <c r="P105" i="13" s="1"/>
  <c r="K105" i="13"/>
  <c r="K104" i="13"/>
  <c r="O104" i="13" s="1"/>
  <c r="P104" i="13" s="1"/>
  <c r="K103" i="13"/>
  <c r="O103" i="13" s="1"/>
  <c r="P103" i="13" s="1"/>
  <c r="P102" i="13"/>
  <c r="K102" i="13"/>
  <c r="O102" i="13" s="1"/>
  <c r="O101" i="13"/>
  <c r="P101" i="13" s="1"/>
  <c r="K101" i="13"/>
  <c r="K100" i="13"/>
  <c r="O100" i="13" s="1"/>
  <c r="P100" i="13" s="1"/>
  <c r="K99" i="13"/>
  <c r="O99" i="13" s="1"/>
  <c r="P99" i="13" s="1"/>
  <c r="K98" i="13"/>
  <c r="O98" i="13" s="1"/>
  <c r="P98" i="13" s="1"/>
  <c r="K97" i="13"/>
  <c r="O97" i="13" s="1"/>
  <c r="P97" i="13" s="1"/>
  <c r="K96" i="13"/>
  <c r="O96" i="13" s="1"/>
  <c r="P96" i="13" s="1"/>
  <c r="K95" i="13"/>
  <c r="O95" i="13" s="1"/>
  <c r="P95" i="13" s="1"/>
  <c r="K94" i="13"/>
  <c r="O94" i="13" s="1"/>
  <c r="P94" i="13" s="1"/>
  <c r="K93" i="13"/>
  <c r="O93" i="13" s="1"/>
  <c r="P93" i="13" s="1"/>
  <c r="K92" i="13"/>
  <c r="O92" i="13" s="1"/>
  <c r="P92" i="13" s="1"/>
  <c r="K91" i="13"/>
  <c r="O91" i="13" s="1"/>
  <c r="P91" i="13" s="1"/>
  <c r="K90" i="13"/>
  <c r="O90" i="13" s="1"/>
  <c r="P90" i="13" s="1"/>
  <c r="O89" i="13"/>
  <c r="P89" i="13" s="1"/>
  <c r="K89" i="13"/>
  <c r="K88" i="13"/>
  <c r="O88" i="13" s="1"/>
  <c r="P88" i="13" s="1"/>
  <c r="K87" i="13"/>
  <c r="O87" i="13" s="1"/>
  <c r="P87" i="13" s="1"/>
  <c r="P86" i="13"/>
  <c r="K86" i="13"/>
  <c r="O86" i="13" s="1"/>
  <c r="O85" i="13"/>
  <c r="P85" i="13" s="1"/>
  <c r="K85" i="13"/>
  <c r="K84" i="13"/>
  <c r="O84" i="13" s="1"/>
  <c r="P84" i="13" s="1"/>
  <c r="K83" i="13"/>
  <c r="O83" i="13" s="1"/>
  <c r="P83" i="13" s="1"/>
  <c r="K82" i="13"/>
  <c r="O82" i="13" s="1"/>
  <c r="P82" i="13" s="1"/>
  <c r="K81" i="13"/>
  <c r="O81" i="13" s="1"/>
  <c r="P81" i="13" s="1"/>
  <c r="K80" i="13"/>
  <c r="O80" i="13" s="1"/>
  <c r="P80" i="13" s="1"/>
  <c r="K79" i="13"/>
  <c r="O79" i="13" s="1"/>
  <c r="P79" i="13" s="1"/>
  <c r="K78" i="13"/>
  <c r="O78" i="13" s="1"/>
  <c r="P78" i="13" s="1"/>
  <c r="K77" i="13"/>
  <c r="O77" i="13" s="1"/>
  <c r="P77" i="13" s="1"/>
  <c r="K76" i="13"/>
  <c r="O76" i="13" s="1"/>
  <c r="P76" i="13" s="1"/>
  <c r="K75" i="13"/>
  <c r="O75" i="13" s="1"/>
  <c r="P75" i="13" s="1"/>
  <c r="K74" i="13"/>
  <c r="O74" i="13" s="1"/>
  <c r="P74" i="13" s="1"/>
  <c r="O73" i="13"/>
  <c r="P73" i="13" s="1"/>
  <c r="K73" i="13"/>
  <c r="K72" i="13"/>
  <c r="O72" i="13" s="1"/>
  <c r="P72" i="13" s="1"/>
  <c r="K71" i="13"/>
  <c r="O71" i="13" s="1"/>
  <c r="P71" i="13" s="1"/>
  <c r="P70" i="13"/>
  <c r="K70" i="13"/>
  <c r="O70" i="13" s="1"/>
  <c r="O69" i="13"/>
  <c r="P69" i="13" s="1"/>
  <c r="K69" i="13"/>
  <c r="O68" i="13"/>
  <c r="P68" i="13" s="1"/>
  <c r="K68" i="13"/>
  <c r="K67" i="13"/>
  <c r="O67" i="13" s="1"/>
  <c r="P67" i="13" s="1"/>
  <c r="O66" i="13"/>
  <c r="P66" i="13" s="1"/>
  <c r="K66" i="13"/>
  <c r="O65" i="13"/>
  <c r="P65" i="13" s="1"/>
  <c r="K65" i="13"/>
  <c r="K64" i="13"/>
  <c r="O64" i="13" s="1"/>
  <c r="P64" i="13" s="1"/>
  <c r="K63" i="13"/>
  <c r="O63" i="13" s="1"/>
  <c r="P63" i="13" s="1"/>
  <c r="P62" i="13"/>
  <c r="K62" i="13"/>
  <c r="O62" i="13" s="1"/>
  <c r="O61" i="13"/>
  <c r="P61" i="13" s="1"/>
  <c r="K61" i="13"/>
  <c r="K60" i="13"/>
  <c r="O60" i="13" s="1"/>
  <c r="P60" i="13" s="1"/>
  <c r="K59" i="13"/>
  <c r="O59" i="13" s="1"/>
  <c r="P59" i="13" s="1"/>
  <c r="P58" i="13"/>
  <c r="K58" i="13"/>
  <c r="O58" i="13" s="1"/>
  <c r="O57" i="13"/>
  <c r="P57" i="13" s="1"/>
  <c r="K57" i="13"/>
  <c r="K56" i="13"/>
  <c r="O56" i="13" s="1"/>
  <c r="P56" i="13" s="1"/>
  <c r="K55" i="13"/>
  <c r="O55" i="13" s="1"/>
  <c r="P55" i="13" s="1"/>
  <c r="P54" i="13"/>
  <c r="K54" i="13"/>
  <c r="O54" i="13" s="1"/>
  <c r="O53" i="13"/>
  <c r="P53" i="13" s="1"/>
  <c r="K53" i="13"/>
  <c r="K52" i="13"/>
  <c r="O52" i="13" s="1"/>
  <c r="P52" i="13" s="1"/>
  <c r="K51" i="13"/>
  <c r="O51" i="13" s="1"/>
  <c r="P51" i="13" s="1"/>
  <c r="P50" i="13"/>
  <c r="K50" i="13"/>
  <c r="O50" i="13" s="1"/>
  <c r="O49" i="13"/>
  <c r="P49" i="13" s="1"/>
  <c r="K49" i="13"/>
  <c r="K48" i="13"/>
  <c r="O48" i="13" s="1"/>
  <c r="P48" i="13" s="1"/>
  <c r="K47" i="13"/>
  <c r="O47" i="13" s="1"/>
  <c r="P47" i="13" s="1"/>
  <c r="P46" i="13"/>
  <c r="K46" i="13"/>
  <c r="O46" i="13" s="1"/>
  <c r="O45" i="13"/>
  <c r="P45" i="13" s="1"/>
  <c r="K45" i="13"/>
  <c r="K44" i="13"/>
  <c r="O44" i="13" s="1"/>
  <c r="P44" i="13" s="1"/>
  <c r="K43" i="13"/>
  <c r="O43" i="13" s="1"/>
  <c r="P43" i="13" s="1"/>
  <c r="P42" i="13"/>
  <c r="K42" i="13"/>
  <c r="O42" i="13" s="1"/>
  <c r="O41" i="13"/>
  <c r="P41" i="13" s="1"/>
  <c r="K41" i="13"/>
  <c r="K40" i="13"/>
  <c r="O40" i="13" s="1"/>
  <c r="P40" i="13" s="1"/>
  <c r="K39" i="13"/>
  <c r="O39" i="13" s="1"/>
  <c r="P39" i="13" s="1"/>
  <c r="P38" i="13"/>
  <c r="K38" i="13"/>
  <c r="O38" i="13" s="1"/>
  <c r="O37" i="13"/>
  <c r="P37" i="13" s="1"/>
  <c r="K37" i="13"/>
  <c r="K36" i="13"/>
  <c r="O36" i="13" s="1"/>
  <c r="P36" i="13" s="1"/>
  <c r="K35" i="13"/>
  <c r="O35" i="13" s="1"/>
  <c r="P35" i="13" s="1"/>
  <c r="P34" i="13"/>
  <c r="K34" i="13"/>
  <c r="O34" i="13" s="1"/>
  <c r="O33" i="13"/>
  <c r="P33" i="13" s="1"/>
  <c r="K33" i="13"/>
  <c r="K32" i="13"/>
  <c r="O32" i="13" s="1"/>
  <c r="P32" i="13" s="1"/>
  <c r="K31" i="13"/>
  <c r="O31" i="13" s="1"/>
  <c r="P31" i="13" s="1"/>
  <c r="P30" i="13"/>
  <c r="K30" i="13"/>
  <c r="O30" i="13" s="1"/>
  <c r="O29" i="13"/>
  <c r="P29" i="13" s="1"/>
  <c r="K29" i="13"/>
  <c r="K28" i="13"/>
  <c r="O28" i="13" s="1"/>
  <c r="P28" i="13" s="1"/>
  <c r="K27" i="13"/>
  <c r="O27" i="13" s="1"/>
  <c r="P27" i="13" s="1"/>
  <c r="P26" i="13"/>
  <c r="K26" i="13"/>
  <c r="O26" i="13" s="1"/>
  <c r="O25" i="13"/>
  <c r="P25" i="13" s="1"/>
  <c r="K25" i="13"/>
  <c r="K24" i="13"/>
  <c r="O24" i="13" s="1"/>
  <c r="P24" i="13" s="1"/>
  <c r="K23" i="13"/>
  <c r="O23" i="13" s="1"/>
  <c r="P23" i="13" s="1"/>
  <c r="P22" i="13"/>
  <c r="K22" i="13"/>
  <c r="O22" i="13" s="1"/>
  <c r="O21" i="13"/>
  <c r="P21" i="13" s="1"/>
  <c r="K21" i="13"/>
  <c r="K20" i="13"/>
  <c r="O20" i="13" s="1"/>
  <c r="P20" i="13" s="1"/>
  <c r="K19" i="13"/>
  <c r="O19" i="13" s="1"/>
  <c r="P19" i="13" s="1"/>
  <c r="P18" i="13"/>
  <c r="K18" i="13"/>
  <c r="O18" i="13" s="1"/>
  <c r="O17" i="13"/>
  <c r="P17" i="13" s="1"/>
  <c r="K17" i="13"/>
  <c r="K16" i="13"/>
  <c r="O16" i="13" s="1"/>
  <c r="P16" i="13" s="1"/>
  <c r="K15" i="13"/>
  <c r="O15" i="13" s="1"/>
  <c r="P15" i="13" s="1"/>
  <c r="P14" i="13"/>
  <c r="K14" i="13"/>
  <c r="O14" i="13" s="1"/>
  <c r="O13" i="13"/>
  <c r="P13" i="13" s="1"/>
  <c r="K13" i="13"/>
  <c r="K12" i="13"/>
  <c r="O12" i="13" s="1"/>
  <c r="P12" i="13" s="1"/>
  <c r="K11" i="13"/>
  <c r="O11" i="13" s="1"/>
  <c r="P11" i="13" s="1"/>
  <c r="P10" i="13"/>
  <c r="K10" i="13"/>
  <c r="O10" i="13" s="1"/>
  <c r="O9" i="13"/>
  <c r="P9" i="13" s="1"/>
  <c r="K9" i="13"/>
  <c r="K8" i="13"/>
  <c r="O8" i="13" s="1"/>
  <c r="P8" i="13" s="1"/>
  <c r="K7" i="13"/>
  <c r="O7" i="13" s="1"/>
  <c r="P7" i="13" s="1"/>
  <c r="P6" i="13"/>
  <c r="K6" i="13"/>
  <c r="O6" i="13" s="1"/>
  <c r="O5" i="13"/>
  <c r="P5" i="13" s="1"/>
  <c r="K5" i="13"/>
  <c r="K4" i="13"/>
  <c r="O4" i="13" s="1"/>
  <c r="P4" i="13" s="1"/>
  <c r="H115" i="5"/>
  <c r="H114" i="5"/>
  <c r="H113" i="5"/>
  <c r="H112" i="5"/>
  <c r="H111" i="5"/>
  <c r="G112" i="5"/>
  <c r="G113" i="5"/>
  <c r="G114" i="5"/>
  <c r="G115" i="5"/>
  <c r="G111" i="5"/>
  <c r="J111" i="5"/>
  <c r="K111" i="5" s="1"/>
  <c r="O111" i="5" s="1"/>
  <c r="P111" i="5" s="1"/>
  <c r="J112" i="5"/>
  <c r="K112" i="5" s="1"/>
  <c r="O112" i="5" s="1"/>
  <c r="P112" i="5" s="1"/>
  <c r="J113" i="5"/>
  <c r="K113" i="5" s="1"/>
  <c r="O113" i="5" s="1"/>
  <c r="P113" i="5" s="1"/>
  <c r="J114" i="5"/>
  <c r="K114" i="5" s="1"/>
  <c r="O114" i="5" s="1"/>
  <c r="P114" i="5" s="1"/>
  <c r="J115" i="5"/>
  <c r="K115" i="5" s="1"/>
  <c r="O115" i="5" s="1"/>
  <c r="P115" i="5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9" i="5"/>
  <c r="J8" i="5"/>
  <c r="J9" i="5"/>
  <c r="J10" i="5"/>
  <c r="J11" i="5"/>
  <c r="K11" i="5" s="1"/>
  <c r="J12" i="5"/>
  <c r="K12" i="5" s="1"/>
  <c r="J13" i="5"/>
  <c r="J14" i="5"/>
  <c r="J15" i="5"/>
  <c r="K15" i="5" s="1"/>
  <c r="J16" i="5"/>
  <c r="K16" i="5" s="1"/>
  <c r="J17" i="5"/>
  <c r="J18" i="5"/>
  <c r="J19" i="5"/>
  <c r="K19" i="5" s="1"/>
  <c r="J20" i="5"/>
  <c r="K20" i="5" s="1"/>
  <c r="J21" i="5"/>
  <c r="J22" i="5"/>
  <c r="J23" i="5"/>
  <c r="K23" i="5" s="1"/>
  <c r="J24" i="5"/>
  <c r="K24" i="5" s="1"/>
  <c r="J25" i="5"/>
  <c r="J26" i="5"/>
  <c r="J27" i="5"/>
  <c r="K27" i="5" s="1"/>
  <c r="J28" i="5"/>
  <c r="K28" i="5" s="1"/>
  <c r="J29" i="5"/>
  <c r="J30" i="5"/>
  <c r="J31" i="5"/>
  <c r="K31" i="5" s="1"/>
  <c r="J32" i="5"/>
  <c r="K32" i="5" s="1"/>
  <c r="J33" i="5"/>
  <c r="J34" i="5"/>
  <c r="J35" i="5"/>
  <c r="K35" i="5" s="1"/>
  <c r="J36" i="5"/>
  <c r="K36" i="5" s="1"/>
  <c r="J37" i="5"/>
  <c r="J38" i="5"/>
  <c r="J39" i="5"/>
  <c r="K39" i="5" s="1"/>
  <c r="J40" i="5"/>
  <c r="K40" i="5" s="1"/>
  <c r="J41" i="5"/>
  <c r="J42" i="5"/>
  <c r="J43" i="5"/>
  <c r="K43" i="5" s="1"/>
  <c r="J44" i="5"/>
  <c r="K44" i="5" s="1"/>
  <c r="J45" i="5"/>
  <c r="J46" i="5"/>
  <c r="J47" i="5"/>
  <c r="K47" i="5" s="1"/>
  <c r="J48" i="5"/>
  <c r="K48" i="5" s="1"/>
  <c r="J49" i="5"/>
  <c r="J50" i="5"/>
  <c r="J51" i="5"/>
  <c r="K51" i="5" s="1"/>
  <c r="J52" i="5"/>
  <c r="K52" i="5" s="1"/>
  <c r="J53" i="5"/>
  <c r="J54" i="5"/>
  <c r="J55" i="5"/>
  <c r="K55" i="5" s="1"/>
  <c r="J56" i="5"/>
  <c r="K56" i="5" s="1"/>
  <c r="J57" i="5"/>
  <c r="J58" i="5"/>
  <c r="J59" i="5"/>
  <c r="K59" i="5" s="1"/>
  <c r="J60" i="5"/>
  <c r="K60" i="5" s="1"/>
  <c r="J61" i="5"/>
  <c r="J62" i="5"/>
  <c r="K62" i="5" s="1"/>
  <c r="J63" i="5"/>
  <c r="J64" i="5"/>
  <c r="K64" i="5" s="1"/>
  <c r="J65" i="5"/>
  <c r="J66" i="5"/>
  <c r="K66" i="5" s="1"/>
  <c r="J67" i="5"/>
  <c r="J68" i="5"/>
  <c r="K68" i="5" s="1"/>
  <c r="J69" i="5"/>
  <c r="J70" i="5"/>
  <c r="K70" i="5" s="1"/>
  <c r="J71" i="5"/>
  <c r="J72" i="5"/>
  <c r="K72" i="5" s="1"/>
  <c r="J73" i="5"/>
  <c r="J74" i="5"/>
  <c r="K74" i="5" s="1"/>
  <c r="J75" i="5"/>
  <c r="J76" i="5"/>
  <c r="K76" i="5" s="1"/>
  <c r="J77" i="5"/>
  <c r="J78" i="5"/>
  <c r="K78" i="5" s="1"/>
  <c r="J79" i="5"/>
  <c r="J80" i="5"/>
  <c r="K80" i="5" s="1"/>
  <c r="J81" i="5"/>
  <c r="J82" i="5"/>
  <c r="K82" i="5" s="1"/>
  <c r="J83" i="5"/>
  <c r="J84" i="5"/>
  <c r="K84" i="5" s="1"/>
  <c r="J85" i="5"/>
  <c r="J86" i="5"/>
  <c r="K86" i="5" s="1"/>
  <c r="J87" i="5"/>
  <c r="J88" i="5"/>
  <c r="K88" i="5" s="1"/>
  <c r="J89" i="5"/>
  <c r="J90" i="5"/>
  <c r="K90" i="5" s="1"/>
  <c r="J91" i="5"/>
  <c r="J92" i="5"/>
  <c r="K92" i="5" s="1"/>
  <c r="J93" i="5"/>
  <c r="J94" i="5"/>
  <c r="K94" i="5" s="1"/>
  <c r="J95" i="5"/>
  <c r="J96" i="5"/>
  <c r="K96" i="5" s="1"/>
  <c r="J97" i="5"/>
  <c r="J98" i="5"/>
  <c r="K98" i="5" s="1"/>
  <c r="J99" i="5"/>
  <c r="J100" i="5"/>
  <c r="K100" i="5" s="1"/>
  <c r="J101" i="5"/>
  <c r="J102" i="5"/>
  <c r="K102" i="5" s="1"/>
  <c r="J103" i="5"/>
  <c r="J104" i="5"/>
  <c r="K104" i="5" s="1"/>
  <c r="J105" i="5"/>
  <c r="J106" i="5"/>
  <c r="K106" i="5" s="1"/>
  <c r="J107" i="5"/>
  <c r="J108" i="5"/>
  <c r="K108" i="5" s="1"/>
  <c r="J109" i="5"/>
  <c r="J110" i="5"/>
  <c r="K110" i="5" s="1"/>
  <c r="J6" i="5"/>
  <c r="K9" i="6"/>
  <c r="K6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O129" i="6" s="1"/>
  <c r="P129" i="6" s="1"/>
  <c r="K130" i="6"/>
  <c r="O130" i="6" s="1"/>
  <c r="P130" i="6" s="1"/>
  <c r="K131" i="6"/>
  <c r="O131" i="6" s="1"/>
  <c r="P131" i="6" s="1"/>
  <c r="K132" i="6"/>
  <c r="O132" i="6" s="1"/>
  <c r="P132" i="6" s="1"/>
  <c r="K133" i="6"/>
  <c r="O133" i="6" s="1"/>
  <c r="P133" i="6" s="1"/>
  <c r="K134" i="6"/>
  <c r="O134" i="6" s="1"/>
  <c r="P134" i="6" s="1"/>
  <c r="K135" i="6"/>
  <c r="O135" i="6" s="1"/>
  <c r="P135" i="6" s="1"/>
  <c r="K136" i="6"/>
  <c r="O136" i="6" s="1"/>
  <c r="P136" i="6" s="1"/>
  <c r="K137" i="6"/>
  <c r="O137" i="6" s="1"/>
  <c r="P137" i="6" s="1"/>
  <c r="K138" i="6"/>
  <c r="O138" i="6" s="1"/>
  <c r="P138" i="6" s="1"/>
  <c r="K139" i="6"/>
  <c r="O139" i="6" s="1"/>
  <c r="P139" i="6" s="1"/>
  <c r="K140" i="6"/>
  <c r="O140" i="6" s="1"/>
  <c r="P140" i="6" s="1"/>
  <c r="K141" i="6"/>
  <c r="O141" i="6" s="1"/>
  <c r="P141" i="6" s="1"/>
  <c r="K142" i="6"/>
  <c r="O142" i="6" s="1"/>
  <c r="P142" i="6" s="1"/>
  <c r="K143" i="6"/>
  <c r="O143" i="6" s="1"/>
  <c r="P143" i="6" s="1"/>
  <c r="K4" i="6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5" i="8"/>
  <c r="H6" i="9"/>
  <c r="H7" i="9"/>
  <c r="H8" i="9"/>
  <c r="H9" i="9"/>
  <c r="H10" i="9"/>
  <c r="H11" i="9"/>
  <c r="H12" i="9"/>
  <c r="H13" i="9"/>
  <c r="H14" i="9"/>
  <c r="H15" i="9"/>
  <c r="K15" i="9" s="1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K35" i="9" s="1"/>
  <c r="H36" i="9"/>
  <c r="H37" i="9"/>
  <c r="H38" i="9"/>
  <c r="H39" i="9"/>
  <c r="H40" i="9"/>
  <c r="H41" i="9"/>
  <c r="H42" i="9"/>
  <c r="H43" i="9"/>
  <c r="H44" i="9"/>
  <c r="H45" i="9"/>
  <c r="H46" i="9"/>
  <c r="H47" i="9"/>
  <c r="K47" i="9" s="1"/>
  <c r="H48" i="9"/>
  <c r="H49" i="9"/>
  <c r="H50" i="9"/>
  <c r="H51" i="9"/>
  <c r="H52" i="9"/>
  <c r="H53" i="9"/>
  <c r="H54" i="9"/>
  <c r="H55" i="9"/>
  <c r="H56" i="9"/>
  <c r="H57" i="9"/>
  <c r="H58" i="9"/>
  <c r="H59" i="9"/>
  <c r="K59" i="9" s="1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5" i="9"/>
  <c r="H4" i="9"/>
  <c r="J6" i="9"/>
  <c r="J7" i="9"/>
  <c r="J8" i="9"/>
  <c r="K8" i="9" s="1"/>
  <c r="J9" i="9"/>
  <c r="J10" i="9"/>
  <c r="J11" i="9"/>
  <c r="J12" i="9"/>
  <c r="K12" i="9" s="1"/>
  <c r="J13" i="9"/>
  <c r="J14" i="9"/>
  <c r="J15" i="9"/>
  <c r="J16" i="9"/>
  <c r="K16" i="9" s="1"/>
  <c r="J17" i="9"/>
  <c r="J18" i="9"/>
  <c r="J19" i="9"/>
  <c r="J20" i="9"/>
  <c r="J21" i="9"/>
  <c r="J22" i="9"/>
  <c r="J23" i="9"/>
  <c r="J24" i="9"/>
  <c r="K24" i="9" s="1"/>
  <c r="J25" i="9"/>
  <c r="J26" i="9"/>
  <c r="J27" i="9"/>
  <c r="J28" i="9"/>
  <c r="K28" i="9" s="1"/>
  <c r="J29" i="9"/>
  <c r="J30" i="9"/>
  <c r="J31" i="9"/>
  <c r="J32" i="9"/>
  <c r="K32" i="9" s="1"/>
  <c r="J33" i="9"/>
  <c r="J34" i="9"/>
  <c r="J35" i="9"/>
  <c r="J36" i="9"/>
  <c r="J37" i="9"/>
  <c r="J38" i="9"/>
  <c r="J39" i="9"/>
  <c r="J40" i="9"/>
  <c r="K40" i="9" s="1"/>
  <c r="J41" i="9"/>
  <c r="J42" i="9"/>
  <c r="J43" i="9"/>
  <c r="J44" i="9"/>
  <c r="K44" i="9" s="1"/>
  <c r="J45" i="9"/>
  <c r="J46" i="9"/>
  <c r="J47" i="9"/>
  <c r="J48" i="9"/>
  <c r="K48" i="9" s="1"/>
  <c r="J49" i="9"/>
  <c r="J50" i="9"/>
  <c r="J51" i="9"/>
  <c r="J52" i="9"/>
  <c r="J53" i="9"/>
  <c r="J54" i="9"/>
  <c r="J55" i="9"/>
  <c r="J56" i="9"/>
  <c r="K56" i="9" s="1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K85" i="9" s="1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K101" i="9" s="1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5" i="9"/>
  <c r="J4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K62" i="9"/>
  <c r="K72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4" i="9"/>
  <c r="G5" i="9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5" i="10"/>
  <c r="K134" i="11"/>
  <c r="O134" i="11" s="1"/>
  <c r="P134" i="11" s="1"/>
  <c r="K135" i="11"/>
  <c r="O135" i="11" s="1"/>
  <c r="P135" i="11" s="1"/>
  <c r="K136" i="11"/>
  <c r="O136" i="11" s="1"/>
  <c r="P136" i="11" s="1"/>
  <c r="K137" i="11"/>
  <c r="O137" i="11" s="1"/>
  <c r="P137" i="11" s="1"/>
  <c r="K138" i="11"/>
  <c r="O138" i="11" s="1"/>
  <c r="P138" i="11" s="1"/>
  <c r="K139" i="11"/>
  <c r="O139" i="11" s="1"/>
  <c r="P139" i="11" s="1"/>
  <c r="K140" i="11"/>
  <c r="O140" i="11" s="1"/>
  <c r="P140" i="11" s="1"/>
  <c r="K141" i="11"/>
  <c r="O141" i="11" s="1"/>
  <c r="P141" i="11" s="1"/>
  <c r="K142" i="11"/>
  <c r="O142" i="11" s="1"/>
  <c r="P142" i="11" s="1"/>
  <c r="K143" i="11"/>
  <c r="O143" i="11" s="1"/>
  <c r="P143" i="11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5" i="11"/>
  <c r="K4" i="11"/>
  <c r="K109" i="12"/>
  <c r="O109" i="12" s="1"/>
  <c r="P109" i="12" s="1"/>
  <c r="K110" i="12"/>
  <c r="O110" i="12" s="1"/>
  <c r="P110" i="12" s="1"/>
  <c r="K111" i="12"/>
  <c r="O111" i="12" s="1"/>
  <c r="P111" i="12" s="1"/>
  <c r="K112" i="12"/>
  <c r="O112" i="12" s="1"/>
  <c r="P112" i="12" s="1"/>
  <c r="K113" i="12"/>
  <c r="O113" i="12" s="1"/>
  <c r="P113" i="12" s="1"/>
  <c r="K114" i="12"/>
  <c r="O114" i="12" s="1"/>
  <c r="P114" i="12" s="1"/>
  <c r="K115" i="12"/>
  <c r="O115" i="12" s="1"/>
  <c r="P115" i="12" s="1"/>
  <c r="K116" i="12"/>
  <c r="O116" i="12" s="1"/>
  <c r="P116" i="12" s="1"/>
  <c r="K117" i="12"/>
  <c r="O117" i="12" s="1"/>
  <c r="P117" i="12" s="1"/>
  <c r="K118" i="12"/>
  <c r="O118" i="12" s="1"/>
  <c r="P118" i="12" s="1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5" i="12"/>
  <c r="K4" i="12"/>
  <c r="K122" i="9" l="1"/>
  <c r="K118" i="9"/>
  <c r="K114" i="9"/>
  <c r="K110" i="9"/>
  <c r="K90" i="9"/>
  <c r="K86" i="9"/>
  <c r="K82" i="9"/>
  <c r="K78" i="9"/>
  <c r="K46" i="9"/>
  <c r="K30" i="9"/>
  <c r="K14" i="9"/>
  <c r="K187" i="2"/>
  <c r="O187" i="2" s="1"/>
  <c r="P187" i="2" s="1"/>
  <c r="K230" i="2"/>
  <c r="O230" i="2" s="1"/>
  <c r="P230" i="2" s="1"/>
  <c r="K566" i="2"/>
  <c r="O566" i="2" s="1"/>
  <c r="P566" i="2" s="1"/>
  <c r="K643" i="2"/>
  <c r="O643" i="2" s="1"/>
  <c r="P643" i="2" s="1"/>
  <c r="K908" i="2"/>
  <c r="O908" i="2" s="1"/>
  <c r="P908" i="2" s="1"/>
  <c r="K198" i="2"/>
  <c r="O198" i="2" s="1"/>
  <c r="P198" i="2" s="1"/>
  <c r="K552" i="2"/>
  <c r="O552" i="2" s="1"/>
  <c r="P552" i="2" s="1"/>
  <c r="K954" i="2"/>
  <c r="O954" i="2" s="1"/>
  <c r="P954" i="2" s="1"/>
  <c r="K41" i="2"/>
  <c r="O41" i="2" s="1"/>
  <c r="P41" i="2" s="1"/>
  <c r="K120" i="2"/>
  <c r="O120" i="2" s="1"/>
  <c r="P120" i="2" s="1"/>
  <c r="K189" i="2"/>
  <c r="O189" i="2" s="1"/>
  <c r="P189" i="2" s="1"/>
  <c r="K228" i="2"/>
  <c r="O228" i="2" s="1"/>
  <c r="P228" i="2" s="1"/>
  <c r="K208" i="2"/>
  <c r="O208" i="2" s="1"/>
  <c r="P208" i="2" s="1"/>
  <c r="K247" i="2"/>
  <c r="O247" i="2" s="1"/>
  <c r="P247" i="2" s="1"/>
  <c r="K909" i="2"/>
  <c r="O909" i="2" s="1"/>
  <c r="P909" i="2" s="1"/>
  <c r="K12" i="2"/>
  <c r="O12" i="2" s="1"/>
  <c r="P12" i="2" s="1"/>
  <c r="K238" i="2"/>
  <c r="O238" i="2" s="1"/>
  <c r="P238" i="2" s="1"/>
  <c r="K276" i="2"/>
  <c r="O276" i="2" s="1"/>
  <c r="P276" i="2" s="1"/>
  <c r="K280" i="2"/>
  <c r="O280" i="2" s="1"/>
  <c r="P280" i="2" s="1"/>
  <c r="K94" i="2"/>
  <c r="O94" i="2" s="1"/>
  <c r="P94" i="2" s="1"/>
  <c r="K842" i="2"/>
  <c r="O842" i="2" s="1"/>
  <c r="P842" i="2" s="1"/>
  <c r="K881" i="2"/>
  <c r="O881" i="2" s="1"/>
  <c r="P881" i="2" s="1"/>
  <c r="K918" i="2"/>
  <c r="O918" i="2" s="1"/>
  <c r="P918" i="2" s="1"/>
  <c r="K137" i="2"/>
  <c r="O137" i="2" s="1"/>
  <c r="P137" i="2" s="1"/>
  <c r="K206" i="2"/>
  <c r="O206" i="2" s="1"/>
  <c r="P206" i="2" s="1"/>
  <c r="K485" i="2"/>
  <c r="O485" i="2" s="1"/>
  <c r="P485" i="2" s="1"/>
  <c r="K743" i="2"/>
  <c r="O743" i="2" s="1"/>
  <c r="P743" i="2" s="1"/>
  <c r="K951" i="2"/>
  <c r="O951" i="2" s="1"/>
  <c r="P951" i="2" s="1"/>
  <c r="K43" i="2"/>
  <c r="O43" i="2" s="1"/>
  <c r="P43" i="2" s="1"/>
  <c r="K7" i="2"/>
  <c r="O7" i="2" s="1"/>
  <c r="P7" i="2" s="1"/>
  <c r="K82" i="2"/>
  <c r="O82" i="2" s="1"/>
  <c r="P82" i="2" s="1"/>
  <c r="K236" i="2"/>
  <c r="O236" i="2" s="1"/>
  <c r="P236" i="2" s="1"/>
  <c r="K92" i="2"/>
  <c r="O92" i="2" s="1"/>
  <c r="P92" i="2" s="1"/>
  <c r="K364" i="2"/>
  <c r="O364" i="2" s="1"/>
  <c r="P364" i="2" s="1"/>
  <c r="K551" i="2"/>
  <c r="O551" i="2" s="1"/>
  <c r="P551" i="2" s="1"/>
  <c r="K620" i="2"/>
  <c r="O620" i="2" s="1"/>
  <c r="P620" i="2" s="1"/>
  <c r="K624" i="2"/>
  <c r="O624" i="2" s="1"/>
  <c r="P624" i="2" s="1"/>
  <c r="K702" i="2"/>
  <c r="O702" i="2" s="1"/>
  <c r="P702" i="2" s="1"/>
  <c r="K130" i="2"/>
  <c r="O130" i="2" s="1"/>
  <c r="P130" i="2" s="1"/>
  <c r="K169" i="2"/>
  <c r="O169" i="2" s="1"/>
  <c r="P169" i="2" s="1"/>
  <c r="K288" i="2"/>
  <c r="O288" i="2" s="1"/>
  <c r="P288" i="2" s="1"/>
  <c r="K102" i="2"/>
  <c r="O102" i="2" s="1"/>
  <c r="P102" i="2" s="1"/>
  <c r="K511" i="2"/>
  <c r="O511" i="2" s="1"/>
  <c r="P511" i="2" s="1"/>
  <c r="K515" i="2"/>
  <c r="O515" i="2" s="1"/>
  <c r="P515" i="2" s="1"/>
  <c r="K662" i="2"/>
  <c r="O662" i="2" s="1"/>
  <c r="P662" i="2" s="1"/>
  <c r="K740" i="2"/>
  <c r="O740" i="2" s="1"/>
  <c r="P740" i="2" s="1"/>
  <c r="K9" i="2"/>
  <c r="O9" i="2" s="1"/>
  <c r="P9" i="2" s="1"/>
  <c r="K118" i="2"/>
  <c r="O118" i="2" s="1"/>
  <c r="P118" i="2" s="1"/>
  <c r="K426" i="2"/>
  <c r="O426" i="2" s="1"/>
  <c r="P426" i="2" s="1"/>
  <c r="K430" i="2"/>
  <c r="O430" i="2" s="1"/>
  <c r="P430" i="2" s="1"/>
  <c r="K52" i="2"/>
  <c r="O52" i="2" s="1"/>
  <c r="P52" i="2" s="1"/>
  <c r="K156" i="2"/>
  <c r="O156" i="2" s="1"/>
  <c r="P156" i="2" s="1"/>
  <c r="K279" i="2"/>
  <c r="O279" i="2" s="1"/>
  <c r="P279" i="2" s="1"/>
  <c r="K494" i="2"/>
  <c r="O494" i="2" s="1"/>
  <c r="P494" i="2" s="1"/>
  <c r="K429" i="2"/>
  <c r="O429" i="2" s="1"/>
  <c r="P429" i="2" s="1"/>
  <c r="K266" i="2"/>
  <c r="O266" i="2" s="1"/>
  <c r="P266" i="2" s="1"/>
  <c r="K916" i="2"/>
  <c r="O916" i="2" s="1"/>
  <c r="P916" i="2" s="1"/>
  <c r="K166" i="2"/>
  <c r="O166" i="2" s="1"/>
  <c r="P166" i="2" s="1"/>
  <c r="K289" i="2"/>
  <c r="O289" i="2" s="1"/>
  <c r="P289" i="2" s="1"/>
  <c r="K148" i="2"/>
  <c r="O148" i="2" s="1"/>
  <c r="P148" i="2" s="1"/>
  <c r="K602" i="2"/>
  <c r="O602" i="2" s="1"/>
  <c r="P602" i="2" s="1"/>
  <c r="K644" i="2"/>
  <c r="O644" i="2" s="1"/>
  <c r="P644" i="2" s="1"/>
  <c r="K683" i="2"/>
  <c r="O683" i="2" s="1"/>
  <c r="P683" i="2" s="1"/>
  <c r="K684" i="2"/>
  <c r="O684" i="2" s="1"/>
  <c r="P684" i="2" s="1"/>
  <c r="K761" i="2"/>
  <c r="O761" i="2" s="1"/>
  <c r="P761" i="2" s="1"/>
  <c r="K762" i="2"/>
  <c r="O762" i="2" s="1"/>
  <c r="P762" i="2" s="1"/>
  <c r="K831" i="2"/>
  <c r="O831" i="2" s="1"/>
  <c r="P831" i="2" s="1"/>
  <c r="K832" i="2"/>
  <c r="O832" i="2" s="1"/>
  <c r="P832" i="2" s="1"/>
  <c r="K53" i="2"/>
  <c r="O53" i="2" s="1"/>
  <c r="P53" i="2" s="1"/>
  <c r="K307" i="2"/>
  <c r="O307" i="2" s="1"/>
  <c r="P307" i="2" s="1"/>
  <c r="K880" i="2"/>
  <c r="O880" i="2" s="1"/>
  <c r="P880" i="2" s="1"/>
  <c r="K62" i="2"/>
  <c r="O62" i="2" s="1"/>
  <c r="P62" i="2" s="1"/>
  <c r="K65" i="2"/>
  <c r="O65" i="2" s="1"/>
  <c r="P65" i="2" s="1"/>
  <c r="K24" i="2"/>
  <c r="O24" i="2" s="1"/>
  <c r="P24" i="2" s="1"/>
  <c r="K139" i="2"/>
  <c r="O139" i="2" s="1"/>
  <c r="P139" i="2" s="1"/>
  <c r="K168" i="2"/>
  <c r="O168" i="2" s="1"/>
  <c r="P168" i="2" s="1"/>
  <c r="K287" i="2"/>
  <c r="O287" i="2" s="1"/>
  <c r="P287" i="2" s="1"/>
  <c r="K101" i="2"/>
  <c r="O101" i="2" s="1"/>
  <c r="P101" i="2" s="1"/>
  <c r="K105" i="2"/>
  <c r="O105" i="2" s="1"/>
  <c r="P105" i="2" s="1"/>
  <c r="K313" i="2"/>
  <c r="O313" i="2" s="1"/>
  <c r="P313" i="2" s="1"/>
  <c r="K314" i="2"/>
  <c r="O314" i="2" s="1"/>
  <c r="P314" i="2" s="1"/>
  <c r="K365" i="2"/>
  <c r="O365" i="2" s="1"/>
  <c r="P365" i="2" s="1"/>
  <c r="K892" i="2"/>
  <c r="O892" i="2" s="1"/>
  <c r="P892" i="2" s="1"/>
  <c r="K963" i="2"/>
  <c r="O963" i="2" s="1"/>
  <c r="P963" i="2" s="1"/>
  <c r="K420" i="2"/>
  <c r="O420" i="2" s="1"/>
  <c r="P420" i="2" s="1"/>
  <c r="K439" i="2"/>
  <c r="O439" i="2" s="1"/>
  <c r="P439" i="2" s="1"/>
  <c r="K149" i="2"/>
  <c r="O149" i="2" s="1"/>
  <c r="P149" i="2" s="1"/>
  <c r="K604" i="2"/>
  <c r="O604" i="2" s="1"/>
  <c r="P604" i="2" s="1"/>
  <c r="K427" i="2"/>
  <c r="O427" i="2" s="1"/>
  <c r="P427" i="2" s="1"/>
  <c r="K332" i="2"/>
  <c r="O332" i="2" s="1"/>
  <c r="P332" i="2" s="1"/>
  <c r="K356" i="2"/>
  <c r="O356" i="2" s="1"/>
  <c r="P356" i="2" s="1"/>
  <c r="K360" i="2"/>
  <c r="O360" i="2" s="1"/>
  <c r="P360" i="2" s="1"/>
  <c r="K474" i="2"/>
  <c r="O474" i="2" s="1"/>
  <c r="P474" i="2" s="1"/>
  <c r="K503" i="2"/>
  <c r="O503" i="2" s="1"/>
  <c r="P503" i="2" s="1"/>
  <c r="K527" i="2"/>
  <c r="O527" i="2" s="1"/>
  <c r="P527" i="2" s="1"/>
  <c r="K541" i="2"/>
  <c r="O541" i="2" s="1"/>
  <c r="P541" i="2" s="1"/>
  <c r="K545" i="2"/>
  <c r="O545" i="2" s="1"/>
  <c r="P545" i="2" s="1"/>
  <c r="K578" i="2"/>
  <c r="O578" i="2" s="1"/>
  <c r="P578" i="2" s="1"/>
  <c r="K612" i="2"/>
  <c r="O612" i="2" s="1"/>
  <c r="P612" i="2" s="1"/>
  <c r="K651" i="2"/>
  <c r="O651" i="2" s="1"/>
  <c r="P651" i="2" s="1"/>
  <c r="K690" i="2"/>
  <c r="O690" i="2" s="1"/>
  <c r="P690" i="2" s="1"/>
  <c r="K694" i="2"/>
  <c r="O694" i="2" s="1"/>
  <c r="P694" i="2" s="1"/>
  <c r="K733" i="2"/>
  <c r="O733" i="2" s="1"/>
  <c r="P733" i="2" s="1"/>
  <c r="K767" i="2"/>
  <c r="O767" i="2" s="1"/>
  <c r="P767" i="2" s="1"/>
  <c r="K799" i="2"/>
  <c r="O799" i="2" s="1"/>
  <c r="P799" i="2" s="1"/>
  <c r="K361" i="2"/>
  <c r="O361" i="2" s="1"/>
  <c r="P361" i="2" s="1"/>
  <c r="K45" i="2"/>
  <c r="O45" i="2" s="1"/>
  <c r="P45" i="2" s="1"/>
  <c r="K116" i="2"/>
  <c r="O116" i="2" s="1"/>
  <c r="P116" i="2" s="1"/>
  <c r="K226" i="2"/>
  <c r="O226" i="2" s="1"/>
  <c r="P226" i="2" s="1"/>
  <c r="K268" i="2"/>
  <c r="O268" i="2" s="1"/>
  <c r="P268" i="2" s="1"/>
  <c r="K463" i="2"/>
  <c r="O463" i="2" s="1"/>
  <c r="P463" i="2" s="1"/>
  <c r="K491" i="2"/>
  <c r="O491" i="2" s="1"/>
  <c r="P491" i="2" s="1"/>
  <c r="K492" i="2"/>
  <c r="O492" i="2" s="1"/>
  <c r="P492" i="2" s="1"/>
  <c r="K641" i="2"/>
  <c r="O641" i="2" s="1"/>
  <c r="P641" i="2" s="1"/>
  <c r="K721" i="2"/>
  <c r="O721" i="2" s="1"/>
  <c r="P721" i="2" s="1"/>
  <c r="K44" i="2"/>
  <c r="O44" i="2" s="1"/>
  <c r="P44" i="2" s="1"/>
  <c r="K190" i="2"/>
  <c r="O190" i="2" s="1"/>
  <c r="P190" i="2" s="1"/>
  <c r="K461" i="2"/>
  <c r="O461" i="2" s="1"/>
  <c r="P461" i="2" s="1"/>
  <c r="K524" i="2"/>
  <c r="O524" i="2" s="1"/>
  <c r="P524" i="2" s="1"/>
  <c r="K601" i="2"/>
  <c r="O601" i="2" s="1"/>
  <c r="P601" i="2" s="1"/>
  <c r="K15" i="2"/>
  <c r="O15" i="2" s="1"/>
  <c r="P15" i="2" s="1"/>
  <c r="K199" i="2"/>
  <c r="O199" i="2" s="1"/>
  <c r="P199" i="2" s="1"/>
  <c r="K240" i="2"/>
  <c r="O240" i="2" s="1"/>
  <c r="P240" i="2" s="1"/>
  <c r="K159" i="2"/>
  <c r="O159" i="2" s="1"/>
  <c r="P159" i="2" s="1"/>
  <c r="K481" i="2"/>
  <c r="O481" i="2" s="1"/>
  <c r="P481" i="2" s="1"/>
  <c r="K777" i="2"/>
  <c r="O777" i="2" s="1"/>
  <c r="P777" i="2" s="1"/>
  <c r="K848" i="2"/>
  <c r="O848" i="2" s="1"/>
  <c r="P848" i="2" s="1"/>
  <c r="K417" i="2"/>
  <c r="O417" i="2" s="1"/>
  <c r="P417" i="2" s="1"/>
  <c r="K436" i="2"/>
  <c r="O436" i="2" s="1"/>
  <c r="P436" i="2" s="1"/>
  <c r="K764" i="2"/>
  <c r="O764" i="2" s="1"/>
  <c r="P764" i="2" s="1"/>
  <c r="K869" i="2"/>
  <c r="O869" i="2" s="1"/>
  <c r="P869" i="2" s="1"/>
  <c r="K51" i="2"/>
  <c r="O51" i="2" s="1"/>
  <c r="P51" i="2" s="1"/>
  <c r="K126" i="2"/>
  <c r="O126" i="2" s="1"/>
  <c r="P126" i="2" s="1"/>
  <c r="K197" i="2"/>
  <c r="O197" i="2" s="1"/>
  <c r="P197" i="2" s="1"/>
  <c r="K157" i="2"/>
  <c r="O157" i="2" s="1"/>
  <c r="P157" i="2" s="1"/>
  <c r="K278" i="2"/>
  <c r="O278" i="2" s="1"/>
  <c r="P278" i="2" s="1"/>
  <c r="K308" i="2"/>
  <c r="O308" i="2" s="1"/>
  <c r="P308" i="2" s="1"/>
  <c r="K333" i="2"/>
  <c r="O333" i="2" s="1"/>
  <c r="P333" i="2" s="1"/>
  <c r="K334" i="2"/>
  <c r="O334" i="2" s="1"/>
  <c r="P334" i="2" s="1"/>
  <c r="K357" i="2"/>
  <c r="O357" i="2" s="1"/>
  <c r="P357" i="2" s="1"/>
  <c r="K358" i="2"/>
  <c r="O358" i="2" s="1"/>
  <c r="P358" i="2" s="1"/>
  <c r="K471" i="2"/>
  <c r="O471" i="2" s="1"/>
  <c r="P471" i="2" s="1"/>
  <c r="K472" i="2"/>
  <c r="O472" i="2" s="1"/>
  <c r="P472" i="2" s="1"/>
  <c r="K475" i="2"/>
  <c r="O475" i="2" s="1"/>
  <c r="P475" i="2" s="1"/>
  <c r="K501" i="2"/>
  <c r="O501" i="2" s="1"/>
  <c r="P501" i="2" s="1"/>
  <c r="K504" i="2"/>
  <c r="O504" i="2" s="1"/>
  <c r="P504" i="2" s="1"/>
  <c r="K505" i="2"/>
  <c r="O505" i="2" s="1"/>
  <c r="P505" i="2" s="1"/>
  <c r="K528" i="2"/>
  <c r="O528" i="2" s="1"/>
  <c r="P528" i="2" s="1"/>
  <c r="K529" i="2"/>
  <c r="O529" i="2" s="1"/>
  <c r="P529" i="2" s="1"/>
  <c r="K542" i="2"/>
  <c r="O542" i="2" s="1"/>
  <c r="P542" i="2" s="1"/>
  <c r="K543" i="2"/>
  <c r="O543" i="2" s="1"/>
  <c r="P543" i="2" s="1"/>
  <c r="K575" i="2"/>
  <c r="O575" i="2" s="1"/>
  <c r="P575" i="2" s="1"/>
  <c r="K576" i="2"/>
  <c r="O576" i="2" s="1"/>
  <c r="P576" i="2" s="1"/>
  <c r="K579" i="2"/>
  <c r="O579" i="2" s="1"/>
  <c r="P579" i="2" s="1"/>
  <c r="K610" i="2"/>
  <c r="O610" i="2" s="1"/>
  <c r="P610" i="2" s="1"/>
  <c r="K613" i="2"/>
  <c r="O613" i="2" s="1"/>
  <c r="P613" i="2" s="1"/>
  <c r="K614" i="2"/>
  <c r="O614" i="2" s="1"/>
  <c r="P614" i="2" s="1"/>
  <c r="K652" i="2"/>
  <c r="O652" i="2" s="1"/>
  <c r="P652" i="2" s="1"/>
  <c r="K653" i="2"/>
  <c r="O653" i="2" s="1"/>
  <c r="P653" i="2" s="1"/>
  <c r="K691" i="2"/>
  <c r="O691" i="2" s="1"/>
  <c r="P691" i="2" s="1"/>
  <c r="K692" i="2"/>
  <c r="O692" i="2" s="1"/>
  <c r="P692" i="2" s="1"/>
  <c r="K730" i="2"/>
  <c r="O730" i="2" s="1"/>
  <c r="P730" i="2" s="1"/>
  <c r="K731" i="2"/>
  <c r="O731" i="2" s="1"/>
  <c r="P731" i="2" s="1"/>
  <c r="K734" i="2"/>
  <c r="O734" i="2" s="1"/>
  <c r="P734" i="2" s="1"/>
  <c r="K765" i="2"/>
  <c r="O765" i="2" s="1"/>
  <c r="P765" i="2" s="1"/>
  <c r="K768" i="2"/>
  <c r="O768" i="2" s="1"/>
  <c r="P768" i="2" s="1"/>
  <c r="K769" i="2"/>
  <c r="O769" i="2" s="1"/>
  <c r="P769" i="2" s="1"/>
  <c r="K800" i="2"/>
  <c r="O800" i="2" s="1"/>
  <c r="P800" i="2" s="1"/>
  <c r="K801" i="2"/>
  <c r="O801" i="2" s="1"/>
  <c r="P801" i="2" s="1"/>
  <c r="K839" i="2"/>
  <c r="O839" i="2" s="1"/>
  <c r="P839" i="2" s="1"/>
  <c r="K879" i="2"/>
  <c r="O879" i="2" s="1"/>
  <c r="P879" i="2" s="1"/>
  <c r="K952" i="2"/>
  <c r="O952" i="2" s="1"/>
  <c r="P952" i="2" s="1"/>
  <c r="K64" i="2"/>
  <c r="O64" i="2" s="1"/>
  <c r="P64" i="2" s="1"/>
  <c r="K23" i="2"/>
  <c r="O23" i="2" s="1"/>
  <c r="P23" i="2" s="1"/>
  <c r="K249" i="2"/>
  <c r="O249" i="2" s="1"/>
  <c r="P249" i="2" s="1"/>
  <c r="K311" i="2"/>
  <c r="O311" i="2" s="1"/>
  <c r="P311" i="2" s="1"/>
  <c r="K312" i="2"/>
  <c r="O312" i="2" s="1"/>
  <c r="P312" i="2" s="1"/>
  <c r="K315" i="2"/>
  <c r="O315" i="2" s="1"/>
  <c r="P315" i="2" s="1"/>
  <c r="K363" i="2"/>
  <c r="O363" i="2" s="1"/>
  <c r="P363" i="2" s="1"/>
  <c r="K484" i="2"/>
  <c r="O484" i="2" s="1"/>
  <c r="P484" i="2" s="1"/>
  <c r="K513" i="2"/>
  <c r="O513" i="2" s="1"/>
  <c r="P513" i="2" s="1"/>
  <c r="K514" i="2"/>
  <c r="O514" i="2" s="1"/>
  <c r="P514" i="2" s="1"/>
  <c r="K554" i="2"/>
  <c r="O554" i="2" s="1"/>
  <c r="P554" i="2" s="1"/>
  <c r="K891" i="2"/>
  <c r="O891" i="2" s="1"/>
  <c r="P891" i="2" s="1"/>
  <c r="K962" i="2"/>
  <c r="O962" i="2" s="1"/>
  <c r="P962" i="2" s="1"/>
  <c r="K167" i="2"/>
  <c r="O167" i="2" s="1"/>
  <c r="P167" i="2" s="1"/>
  <c r="K290" i="2"/>
  <c r="O290" i="2" s="1"/>
  <c r="P290" i="2" s="1"/>
  <c r="K362" i="2"/>
  <c r="O362" i="2" s="1"/>
  <c r="P362" i="2" s="1"/>
  <c r="K482" i="2"/>
  <c r="O482" i="2" s="1"/>
  <c r="P482" i="2" s="1"/>
  <c r="K483" i="2"/>
  <c r="O483" i="2" s="1"/>
  <c r="P483" i="2" s="1"/>
  <c r="K512" i="2"/>
  <c r="O512" i="2" s="1"/>
  <c r="P512" i="2" s="1"/>
  <c r="K553" i="2"/>
  <c r="O553" i="2" s="1"/>
  <c r="P553" i="2" s="1"/>
  <c r="K622" i="2"/>
  <c r="O622" i="2" s="1"/>
  <c r="P622" i="2" s="1"/>
  <c r="K700" i="2"/>
  <c r="O700" i="2" s="1"/>
  <c r="P700" i="2" s="1"/>
  <c r="K778" i="2"/>
  <c r="O778" i="2" s="1"/>
  <c r="P778" i="2" s="1"/>
  <c r="K849" i="2"/>
  <c r="O849" i="2" s="1"/>
  <c r="P849" i="2" s="1"/>
  <c r="K438" i="2"/>
  <c r="O438" i="2" s="1"/>
  <c r="P438" i="2" s="1"/>
  <c r="K42" i="2"/>
  <c r="O42" i="2" s="1"/>
  <c r="P42" i="2" s="1"/>
  <c r="K10" i="2"/>
  <c r="O10" i="2" s="1"/>
  <c r="P10" i="2" s="1"/>
  <c r="K188" i="2"/>
  <c r="O188" i="2" s="1"/>
  <c r="P188" i="2" s="1"/>
  <c r="K146" i="2"/>
  <c r="O146" i="2" s="1"/>
  <c r="P146" i="2" s="1"/>
  <c r="K147" i="2"/>
  <c r="O147" i="2" s="1"/>
  <c r="P147" i="2" s="1"/>
  <c r="K269" i="2"/>
  <c r="O269" i="2" s="1"/>
  <c r="P269" i="2" s="1"/>
  <c r="K270" i="2"/>
  <c r="O270" i="2" s="1"/>
  <c r="P270" i="2" s="1"/>
  <c r="K84" i="2"/>
  <c r="O84" i="2" s="1"/>
  <c r="P84" i="2" s="1"/>
  <c r="K465" i="2"/>
  <c r="O465" i="2" s="1"/>
  <c r="P465" i="2" s="1"/>
  <c r="K495" i="2"/>
  <c r="O495" i="2" s="1"/>
  <c r="P495" i="2" s="1"/>
  <c r="K521" i="2"/>
  <c r="O521" i="2" s="1"/>
  <c r="P521" i="2" s="1"/>
  <c r="K525" i="2"/>
  <c r="O525" i="2" s="1"/>
  <c r="P525" i="2" s="1"/>
  <c r="K600" i="2"/>
  <c r="O600" i="2" s="1"/>
  <c r="P600" i="2" s="1"/>
  <c r="K640" i="2"/>
  <c r="O640" i="2" s="1"/>
  <c r="P640" i="2" s="1"/>
  <c r="K680" i="2"/>
  <c r="O680" i="2" s="1"/>
  <c r="P680" i="2" s="1"/>
  <c r="K682" i="2"/>
  <c r="O682" i="2" s="1"/>
  <c r="P682" i="2" s="1"/>
  <c r="K722" i="2"/>
  <c r="O722" i="2" s="1"/>
  <c r="P722" i="2" s="1"/>
  <c r="K723" i="2"/>
  <c r="O723" i="2" s="1"/>
  <c r="P723" i="2" s="1"/>
  <c r="K793" i="2"/>
  <c r="O793" i="2" s="1"/>
  <c r="P793" i="2" s="1"/>
  <c r="K127" i="2"/>
  <c r="O127" i="2" s="1"/>
  <c r="P127" i="2" s="1"/>
  <c r="K158" i="2"/>
  <c r="O158" i="2" s="1"/>
  <c r="P158" i="2" s="1"/>
  <c r="K309" i="2"/>
  <c r="O309" i="2" s="1"/>
  <c r="P309" i="2" s="1"/>
  <c r="K840" i="2"/>
  <c r="O840" i="2" s="1"/>
  <c r="P840" i="2" s="1"/>
  <c r="K953" i="2"/>
  <c r="O953" i="2" s="1"/>
  <c r="P953" i="2" s="1"/>
  <c r="K8" i="2"/>
  <c r="O8" i="2" s="1"/>
  <c r="P8" i="2" s="1"/>
  <c r="K186" i="2"/>
  <c r="O186" i="2" s="1"/>
  <c r="P186" i="2" s="1"/>
  <c r="K229" i="2"/>
  <c r="O229" i="2" s="1"/>
  <c r="P229" i="2" s="1"/>
  <c r="K267" i="2"/>
  <c r="O267" i="2" s="1"/>
  <c r="P267" i="2" s="1"/>
  <c r="K83" i="2"/>
  <c r="O83" i="2" s="1"/>
  <c r="P83" i="2" s="1"/>
  <c r="K523" i="2"/>
  <c r="O523" i="2" s="1"/>
  <c r="P523" i="2" s="1"/>
  <c r="K6" i="2"/>
  <c r="O6" i="2" s="1"/>
  <c r="P6" i="2" s="1"/>
  <c r="K119" i="2"/>
  <c r="O119" i="2" s="1"/>
  <c r="P119" i="2" s="1"/>
  <c r="K227" i="2"/>
  <c r="O227" i="2" s="1"/>
  <c r="P227" i="2" s="1"/>
  <c r="K150" i="2"/>
  <c r="O150" i="2" s="1"/>
  <c r="P150" i="2" s="1"/>
  <c r="K462" i="2"/>
  <c r="O462" i="2" s="1"/>
  <c r="P462" i="2" s="1"/>
  <c r="K567" i="2"/>
  <c r="O567" i="2" s="1"/>
  <c r="P567" i="2" s="1"/>
  <c r="K568" i="2"/>
  <c r="O568" i="2" s="1"/>
  <c r="P568" i="2" s="1"/>
  <c r="K760" i="2"/>
  <c r="O760" i="2" s="1"/>
  <c r="P760" i="2" s="1"/>
  <c r="K790" i="2"/>
  <c r="O790" i="2" s="1"/>
  <c r="P790" i="2" s="1"/>
  <c r="K791" i="2"/>
  <c r="O791" i="2" s="1"/>
  <c r="P791" i="2" s="1"/>
  <c r="K794" i="2"/>
  <c r="O794" i="2" s="1"/>
  <c r="P794" i="2" s="1"/>
  <c r="K828" i="2"/>
  <c r="O828" i="2" s="1"/>
  <c r="P828" i="2" s="1"/>
  <c r="K912" i="2"/>
  <c r="O912" i="2" s="1"/>
  <c r="P912" i="2" s="1"/>
  <c r="K54" i="2"/>
  <c r="O54" i="2" s="1"/>
  <c r="P54" i="2" s="1"/>
  <c r="K200" i="2"/>
  <c r="O200" i="2" s="1"/>
  <c r="P200" i="2" s="1"/>
  <c r="K91" i="2"/>
  <c r="O91" i="2" s="1"/>
  <c r="P91" i="2" s="1"/>
  <c r="K882" i="2"/>
  <c r="O882" i="2" s="1"/>
  <c r="P882" i="2" s="1"/>
  <c r="K21" i="2"/>
  <c r="O21" i="2" s="1"/>
  <c r="P21" i="2" s="1"/>
  <c r="K830" i="2"/>
  <c r="O830" i="2" s="1"/>
  <c r="P830" i="2" s="1"/>
  <c r="K870" i="2"/>
  <c r="O870" i="2" s="1"/>
  <c r="P870" i="2" s="1"/>
  <c r="K871" i="2"/>
  <c r="O871" i="2" s="1"/>
  <c r="P871" i="2" s="1"/>
  <c r="K910" i="2"/>
  <c r="O910" i="2" s="1"/>
  <c r="P910" i="2" s="1"/>
  <c r="K13" i="2"/>
  <c r="O13" i="2" s="1"/>
  <c r="P13" i="2" s="1"/>
  <c r="K196" i="2"/>
  <c r="O196" i="2" s="1"/>
  <c r="P196" i="2" s="1"/>
  <c r="K239" i="2"/>
  <c r="O239" i="2" s="1"/>
  <c r="P239" i="2" s="1"/>
  <c r="K277" i="2"/>
  <c r="O277" i="2" s="1"/>
  <c r="P277" i="2" s="1"/>
  <c r="K95" i="2"/>
  <c r="O95" i="2" s="1"/>
  <c r="P95" i="2" s="1"/>
  <c r="K838" i="2"/>
  <c r="O838" i="2" s="1"/>
  <c r="P838" i="2" s="1"/>
  <c r="K878" i="2"/>
  <c r="O878" i="2" s="1"/>
  <c r="P878" i="2" s="1"/>
  <c r="K919" i="2"/>
  <c r="O919" i="2" s="1"/>
  <c r="P919" i="2" s="1"/>
  <c r="K63" i="2"/>
  <c r="O63" i="2" s="1"/>
  <c r="P63" i="2" s="1"/>
  <c r="K25" i="2"/>
  <c r="O25" i="2" s="1"/>
  <c r="P25" i="2" s="1"/>
  <c r="K140" i="2"/>
  <c r="O140" i="2" s="1"/>
  <c r="P140" i="2" s="1"/>
  <c r="K209" i="2"/>
  <c r="O209" i="2" s="1"/>
  <c r="P209" i="2" s="1"/>
  <c r="K210" i="2"/>
  <c r="O210" i="2" s="1"/>
  <c r="P210" i="2" s="1"/>
  <c r="K170" i="2"/>
  <c r="O170" i="2" s="1"/>
  <c r="P170" i="2" s="1"/>
  <c r="K104" i="2"/>
  <c r="O104" i="2" s="1"/>
  <c r="P104" i="2" s="1"/>
  <c r="K336" i="2"/>
  <c r="O336" i="2" s="1"/>
  <c r="P336" i="2" s="1"/>
  <c r="K339" i="2"/>
  <c r="O339" i="2" s="1"/>
  <c r="P339" i="2" s="1"/>
  <c r="K621" i="2"/>
  <c r="O621" i="2" s="1"/>
  <c r="P621" i="2" s="1"/>
  <c r="K660" i="2"/>
  <c r="O660" i="2" s="1"/>
  <c r="P660" i="2" s="1"/>
  <c r="K701" i="2"/>
  <c r="O701" i="2" s="1"/>
  <c r="P701" i="2" s="1"/>
  <c r="K742" i="2"/>
  <c r="O742" i="2" s="1"/>
  <c r="P742" i="2" s="1"/>
  <c r="K776" i="2"/>
  <c r="O776" i="2" s="1"/>
  <c r="P776" i="2" s="1"/>
  <c r="K779" i="2"/>
  <c r="O779" i="2" s="1"/>
  <c r="P779" i="2" s="1"/>
  <c r="K810" i="2"/>
  <c r="O810" i="2" s="1"/>
  <c r="P810" i="2" s="1"/>
  <c r="K811" i="2"/>
  <c r="O811" i="2" s="1"/>
  <c r="P811" i="2" s="1"/>
  <c r="K851" i="2"/>
  <c r="O851" i="2" s="1"/>
  <c r="P851" i="2" s="1"/>
  <c r="K852" i="2"/>
  <c r="O852" i="2" s="1"/>
  <c r="P852" i="2" s="1"/>
  <c r="K890" i="2"/>
  <c r="O890" i="2" s="1"/>
  <c r="P890" i="2" s="1"/>
  <c r="K926" i="2"/>
  <c r="O926" i="2" s="1"/>
  <c r="P926" i="2" s="1"/>
  <c r="K929" i="2"/>
  <c r="O929" i="2" s="1"/>
  <c r="P929" i="2" s="1"/>
  <c r="K930" i="2"/>
  <c r="O930" i="2" s="1"/>
  <c r="P930" i="2" s="1"/>
  <c r="K965" i="2"/>
  <c r="O965" i="2" s="1"/>
  <c r="P965" i="2" s="1"/>
  <c r="K391" i="2"/>
  <c r="O391" i="2" s="1"/>
  <c r="P391" i="2" s="1"/>
  <c r="K394" i="2"/>
  <c r="O394" i="2" s="1"/>
  <c r="P394" i="2" s="1"/>
  <c r="K395" i="2"/>
  <c r="O395" i="2" s="1"/>
  <c r="P395" i="2" s="1"/>
  <c r="K11" i="2"/>
  <c r="O11" i="2" s="1"/>
  <c r="P11" i="2" s="1"/>
  <c r="K129" i="2"/>
  <c r="O129" i="2" s="1"/>
  <c r="P129" i="2" s="1"/>
  <c r="K237" i="2"/>
  <c r="O237" i="2" s="1"/>
  <c r="P237" i="2" s="1"/>
  <c r="K160" i="2"/>
  <c r="O160" i="2" s="1"/>
  <c r="P160" i="2" s="1"/>
  <c r="K93" i="2"/>
  <c r="O93" i="2" s="1"/>
  <c r="P93" i="2" s="1"/>
  <c r="K331" i="2"/>
  <c r="O331" i="2" s="1"/>
  <c r="P331" i="2" s="1"/>
  <c r="K335" i="2"/>
  <c r="O335" i="2" s="1"/>
  <c r="P335" i="2" s="1"/>
  <c r="K359" i="2"/>
  <c r="O359" i="2" s="1"/>
  <c r="P359" i="2" s="1"/>
  <c r="K473" i="2"/>
  <c r="O473" i="2" s="1"/>
  <c r="P473" i="2" s="1"/>
  <c r="K502" i="2"/>
  <c r="O502" i="2" s="1"/>
  <c r="P502" i="2" s="1"/>
  <c r="K526" i="2"/>
  <c r="O526" i="2" s="1"/>
  <c r="P526" i="2" s="1"/>
  <c r="K530" i="2"/>
  <c r="O530" i="2" s="1"/>
  <c r="P530" i="2" s="1"/>
  <c r="K544" i="2"/>
  <c r="O544" i="2" s="1"/>
  <c r="P544" i="2" s="1"/>
  <c r="K577" i="2"/>
  <c r="O577" i="2" s="1"/>
  <c r="P577" i="2" s="1"/>
  <c r="K611" i="2"/>
  <c r="O611" i="2" s="1"/>
  <c r="P611" i="2" s="1"/>
  <c r="K650" i="2"/>
  <c r="O650" i="2" s="1"/>
  <c r="P650" i="2" s="1"/>
  <c r="K654" i="2"/>
  <c r="O654" i="2" s="1"/>
  <c r="P654" i="2" s="1"/>
  <c r="K693" i="2"/>
  <c r="O693" i="2" s="1"/>
  <c r="P693" i="2" s="1"/>
  <c r="K732" i="2"/>
  <c r="O732" i="2" s="1"/>
  <c r="P732" i="2" s="1"/>
  <c r="K766" i="2"/>
  <c r="O766" i="2" s="1"/>
  <c r="P766" i="2" s="1"/>
  <c r="K798" i="2"/>
  <c r="O798" i="2" s="1"/>
  <c r="P798" i="2" s="1"/>
  <c r="K802" i="2"/>
  <c r="O802" i="2" s="1"/>
  <c r="P802" i="2" s="1"/>
  <c r="K841" i="2"/>
  <c r="O841" i="2" s="1"/>
  <c r="P841" i="2" s="1"/>
  <c r="K917" i="2"/>
  <c r="O917" i="2" s="1"/>
  <c r="P917" i="2" s="1"/>
  <c r="K955" i="2"/>
  <c r="O955" i="2" s="1"/>
  <c r="P955" i="2" s="1"/>
  <c r="K61" i="2"/>
  <c r="O61" i="2" s="1"/>
  <c r="P61" i="2" s="1"/>
  <c r="K138" i="2"/>
  <c r="O138" i="2" s="1"/>
  <c r="P138" i="2" s="1"/>
  <c r="K207" i="2"/>
  <c r="O207" i="2" s="1"/>
  <c r="P207" i="2" s="1"/>
  <c r="K248" i="2"/>
  <c r="O248" i="2" s="1"/>
  <c r="P248" i="2" s="1"/>
  <c r="K22" i="2"/>
  <c r="O22" i="2" s="1"/>
  <c r="P22" i="2" s="1"/>
  <c r="K136" i="2"/>
  <c r="O136" i="2" s="1"/>
  <c r="P136" i="2" s="1"/>
  <c r="K246" i="2"/>
  <c r="O246" i="2" s="1"/>
  <c r="P246" i="2" s="1"/>
  <c r="K250" i="2"/>
  <c r="O250" i="2" s="1"/>
  <c r="P250" i="2" s="1"/>
  <c r="K286" i="2"/>
  <c r="O286" i="2" s="1"/>
  <c r="P286" i="2" s="1"/>
  <c r="K103" i="2"/>
  <c r="O103" i="2" s="1"/>
  <c r="P103" i="2" s="1"/>
  <c r="K337" i="2"/>
  <c r="O337" i="2" s="1"/>
  <c r="P337" i="2" s="1"/>
  <c r="K338" i="2"/>
  <c r="O338" i="2" s="1"/>
  <c r="P338" i="2" s="1"/>
  <c r="K623" i="2"/>
  <c r="O623" i="2" s="1"/>
  <c r="P623" i="2" s="1"/>
  <c r="K664" i="2"/>
  <c r="O664" i="2" s="1"/>
  <c r="P664" i="2" s="1"/>
  <c r="K703" i="2"/>
  <c r="O703" i="2" s="1"/>
  <c r="P703" i="2" s="1"/>
  <c r="K744" i="2"/>
  <c r="O744" i="2" s="1"/>
  <c r="P744" i="2" s="1"/>
  <c r="K775" i="2"/>
  <c r="O775" i="2" s="1"/>
  <c r="P775" i="2" s="1"/>
  <c r="K808" i="2"/>
  <c r="O808" i="2" s="1"/>
  <c r="P808" i="2" s="1"/>
  <c r="K809" i="2"/>
  <c r="O809" i="2" s="1"/>
  <c r="P809" i="2" s="1"/>
  <c r="K812" i="2"/>
  <c r="O812" i="2" s="1"/>
  <c r="P812" i="2" s="1"/>
  <c r="K850" i="2"/>
  <c r="O850" i="2" s="1"/>
  <c r="P850" i="2" s="1"/>
  <c r="K888" i="2"/>
  <c r="O888" i="2" s="1"/>
  <c r="P888" i="2" s="1"/>
  <c r="K889" i="2"/>
  <c r="O889" i="2" s="1"/>
  <c r="P889" i="2" s="1"/>
  <c r="K927" i="2"/>
  <c r="O927" i="2" s="1"/>
  <c r="P927" i="2" s="1"/>
  <c r="K928" i="2"/>
  <c r="O928" i="2" s="1"/>
  <c r="P928" i="2" s="1"/>
  <c r="K961" i="2"/>
  <c r="O961" i="2" s="1"/>
  <c r="P961" i="2" s="1"/>
  <c r="K964" i="2"/>
  <c r="O964" i="2" s="1"/>
  <c r="P964" i="2" s="1"/>
  <c r="K392" i="2"/>
  <c r="O392" i="2" s="1"/>
  <c r="P392" i="2" s="1"/>
  <c r="K393" i="2"/>
  <c r="O393" i="2" s="1"/>
  <c r="P393" i="2" s="1"/>
  <c r="K418" i="2"/>
  <c r="O418" i="2" s="1"/>
  <c r="P418" i="2" s="1"/>
  <c r="K419" i="2"/>
  <c r="O419" i="2" s="1"/>
  <c r="P419" i="2" s="1"/>
  <c r="K437" i="2"/>
  <c r="O437" i="2" s="1"/>
  <c r="P437" i="2" s="1"/>
  <c r="K440" i="2"/>
  <c r="O440" i="2" s="1"/>
  <c r="P440" i="2" s="1"/>
  <c r="K416" i="2"/>
  <c r="O416" i="2" s="1"/>
  <c r="P416" i="2" s="1"/>
  <c r="K663" i="2"/>
  <c r="O663" i="2" s="1"/>
  <c r="P663" i="2" s="1"/>
  <c r="K741" i="2"/>
  <c r="O741" i="2" s="1"/>
  <c r="P741" i="2" s="1"/>
  <c r="K340" i="2"/>
  <c r="O340" i="2" s="1"/>
  <c r="P340" i="2" s="1"/>
  <c r="K661" i="2"/>
  <c r="O661" i="2" s="1"/>
  <c r="P661" i="2" s="1"/>
  <c r="K704" i="2"/>
  <c r="O704" i="2" s="1"/>
  <c r="P704" i="2" s="1"/>
  <c r="K85" i="2"/>
  <c r="O85" i="2" s="1"/>
  <c r="P85" i="2" s="1"/>
  <c r="K493" i="2"/>
  <c r="O493" i="2" s="1"/>
  <c r="P493" i="2" s="1"/>
  <c r="K565" i="2"/>
  <c r="O565" i="2" s="1"/>
  <c r="P565" i="2" s="1"/>
  <c r="K603" i="2"/>
  <c r="O603" i="2" s="1"/>
  <c r="P603" i="2" s="1"/>
  <c r="K681" i="2"/>
  <c r="O681" i="2" s="1"/>
  <c r="P681" i="2" s="1"/>
  <c r="K724" i="2"/>
  <c r="O724" i="2" s="1"/>
  <c r="P724" i="2" s="1"/>
  <c r="K792" i="2"/>
  <c r="O792" i="2" s="1"/>
  <c r="P792" i="2" s="1"/>
  <c r="K868" i="2"/>
  <c r="O868" i="2" s="1"/>
  <c r="P868" i="2" s="1"/>
  <c r="K911" i="2"/>
  <c r="O911" i="2" s="1"/>
  <c r="P911" i="2" s="1"/>
  <c r="K81" i="2"/>
  <c r="O81" i="2" s="1"/>
  <c r="P81" i="2" s="1"/>
  <c r="K464" i="2"/>
  <c r="O464" i="2" s="1"/>
  <c r="P464" i="2" s="1"/>
  <c r="K522" i="2"/>
  <c r="O522" i="2" s="1"/>
  <c r="P522" i="2" s="1"/>
  <c r="K569" i="2"/>
  <c r="O569" i="2" s="1"/>
  <c r="P569" i="2" s="1"/>
  <c r="K642" i="2"/>
  <c r="O642" i="2" s="1"/>
  <c r="P642" i="2" s="1"/>
  <c r="K720" i="2"/>
  <c r="O720" i="2" s="1"/>
  <c r="P720" i="2" s="1"/>
  <c r="K763" i="2"/>
  <c r="O763" i="2" s="1"/>
  <c r="P763" i="2" s="1"/>
  <c r="K829" i="2"/>
  <c r="O829" i="2" s="1"/>
  <c r="P829" i="2" s="1"/>
  <c r="K872" i="2"/>
  <c r="O872" i="2" s="1"/>
  <c r="P872" i="2" s="1"/>
  <c r="K428" i="2"/>
  <c r="O428" i="2" s="1"/>
  <c r="P428" i="2" s="1"/>
  <c r="K131" i="9"/>
  <c r="O131" i="9" s="1"/>
  <c r="P131" i="9" s="1"/>
  <c r="K123" i="9"/>
  <c r="O123" i="9" s="1"/>
  <c r="P123" i="9" s="1"/>
  <c r="K133" i="9"/>
  <c r="O133" i="9" s="1"/>
  <c r="P133" i="9" s="1"/>
  <c r="K129" i="9"/>
  <c r="O129" i="9" s="1"/>
  <c r="P129" i="9" s="1"/>
  <c r="K135" i="9"/>
  <c r="O135" i="9" s="1"/>
  <c r="P135" i="9" s="1"/>
  <c r="K127" i="9"/>
  <c r="O127" i="9" s="1"/>
  <c r="P127" i="9" s="1"/>
  <c r="K137" i="9"/>
  <c r="O137" i="9" s="1"/>
  <c r="P137" i="9" s="1"/>
  <c r="K125" i="9"/>
  <c r="O125" i="9" s="1"/>
  <c r="P125" i="9" s="1"/>
  <c r="K51" i="9"/>
  <c r="K31" i="9"/>
  <c r="K19" i="9"/>
  <c r="K67" i="9"/>
  <c r="K134" i="9"/>
  <c r="O134" i="9" s="1"/>
  <c r="P134" i="9" s="1"/>
  <c r="K130" i="9"/>
  <c r="O130" i="9" s="1"/>
  <c r="P130" i="9" s="1"/>
  <c r="K126" i="9"/>
  <c r="O126" i="9" s="1"/>
  <c r="P126" i="9" s="1"/>
  <c r="K119" i="9"/>
  <c r="K115" i="9"/>
  <c r="K111" i="9"/>
  <c r="K103" i="9"/>
  <c r="K99" i="9"/>
  <c r="K95" i="9"/>
  <c r="K87" i="9"/>
  <c r="K83" i="9"/>
  <c r="K79" i="9"/>
  <c r="K55" i="9"/>
  <c r="K43" i="9"/>
  <c r="K39" i="9"/>
  <c r="K27" i="9"/>
  <c r="K23" i="9"/>
  <c r="K11" i="9"/>
  <c r="K7" i="9"/>
  <c r="K106" i="9"/>
  <c r="K102" i="9"/>
  <c r="K98" i="9"/>
  <c r="K94" i="9"/>
  <c r="K74" i="9"/>
  <c r="K71" i="9"/>
  <c r="K66" i="9"/>
  <c r="K63" i="7"/>
  <c r="K7" i="7"/>
  <c r="K125" i="7"/>
  <c r="K117" i="7"/>
  <c r="K109" i="7"/>
  <c r="K101" i="7"/>
  <c r="K93" i="7"/>
  <c r="K85" i="7"/>
  <c r="K77" i="7"/>
  <c r="K52" i="7"/>
  <c r="K5" i="9"/>
  <c r="K107" i="9"/>
  <c r="K91" i="9"/>
  <c r="K75" i="9"/>
  <c r="K63" i="9"/>
  <c r="K52" i="9"/>
  <c r="K36" i="9"/>
  <c r="K20" i="9"/>
  <c r="K5" i="7"/>
  <c r="K130" i="7"/>
  <c r="K126" i="7"/>
  <c r="K122" i="7"/>
  <c r="K118" i="7"/>
  <c r="K114" i="7"/>
  <c r="K110" i="7"/>
  <c r="K106" i="7"/>
  <c r="K102" i="7"/>
  <c r="K98" i="7"/>
  <c r="K94" i="7"/>
  <c r="K90" i="7"/>
  <c r="K86" i="7"/>
  <c r="K82" i="7"/>
  <c r="K78" i="7"/>
  <c r="K74" i="7"/>
  <c r="K71" i="7"/>
  <c r="K67" i="7"/>
  <c r="K59" i="7"/>
  <c r="K56" i="7"/>
  <c r="K48" i="7"/>
  <c r="K44" i="7"/>
  <c r="K40" i="7"/>
  <c r="K36" i="7"/>
  <c r="K32" i="7"/>
  <c r="K28" i="7"/>
  <c r="K24" i="7"/>
  <c r="K20" i="7"/>
  <c r="K16" i="7"/>
  <c r="K12" i="7"/>
  <c r="K8" i="7"/>
  <c r="K117" i="9"/>
  <c r="K132" i="7"/>
  <c r="K128" i="7"/>
  <c r="K124" i="7"/>
  <c r="K120" i="7"/>
  <c r="K116" i="7"/>
  <c r="K112" i="7"/>
  <c r="K108" i="7"/>
  <c r="K104" i="7"/>
  <c r="K100" i="7"/>
  <c r="K96" i="7"/>
  <c r="K92" i="7"/>
  <c r="K88" i="7"/>
  <c r="K84" i="7"/>
  <c r="K80" i="7"/>
  <c r="K76" i="7"/>
  <c r="K73" i="7"/>
  <c r="K69" i="7"/>
  <c r="K65" i="7"/>
  <c r="K61" i="7"/>
  <c r="K58" i="7"/>
  <c r="K54" i="7"/>
  <c r="K50" i="7"/>
  <c r="K46" i="7"/>
  <c r="K42" i="7"/>
  <c r="K38" i="7"/>
  <c r="K34" i="7"/>
  <c r="K30" i="7"/>
  <c r="K10" i="7"/>
  <c r="K6" i="7"/>
  <c r="K109" i="5"/>
  <c r="K105" i="5"/>
  <c r="K101" i="5"/>
  <c r="K97" i="5"/>
  <c r="K93" i="5"/>
  <c r="K89" i="5"/>
  <c r="K85" i="5"/>
  <c r="K81" i="5"/>
  <c r="K77" i="5"/>
  <c r="K73" i="5"/>
  <c r="K69" i="5"/>
  <c r="K65" i="5"/>
  <c r="K61" i="5"/>
  <c r="K58" i="5"/>
  <c r="K54" i="5"/>
  <c r="K50" i="5"/>
  <c r="K46" i="5"/>
  <c r="K42" i="5"/>
  <c r="K38" i="5"/>
  <c r="K34" i="5"/>
  <c r="K30" i="5"/>
  <c r="K26" i="5"/>
  <c r="K22" i="5"/>
  <c r="K18" i="5"/>
  <c r="K14" i="5"/>
  <c r="K129" i="7"/>
  <c r="K121" i="7"/>
  <c r="K113" i="7"/>
  <c r="K105" i="7"/>
  <c r="K97" i="7"/>
  <c r="K89" i="7"/>
  <c r="K81" i="7"/>
  <c r="K121" i="9"/>
  <c r="K113" i="9"/>
  <c r="K105" i="9"/>
  <c r="K93" i="9"/>
  <c r="K89" i="9"/>
  <c r="K81" i="9"/>
  <c r="K77" i="9"/>
  <c r="K73" i="9"/>
  <c r="K70" i="9"/>
  <c r="K65" i="9"/>
  <c r="K54" i="9"/>
  <c r="K38" i="9"/>
  <c r="K22" i="9"/>
  <c r="K6" i="9"/>
  <c r="K124" i="9"/>
  <c r="O124" i="9" s="1"/>
  <c r="P124" i="9" s="1"/>
  <c r="K109" i="9"/>
  <c r="K97" i="9"/>
  <c r="K61" i="9"/>
  <c r="K58" i="9"/>
  <c r="K50" i="9"/>
  <c r="K42" i="9"/>
  <c r="K34" i="9"/>
  <c r="K26" i="9"/>
  <c r="K18" i="9"/>
  <c r="K10" i="9"/>
  <c r="K69" i="9"/>
  <c r="K68" i="9"/>
  <c r="K64" i="9"/>
  <c r="K60" i="9"/>
  <c r="K57" i="9"/>
  <c r="K53" i="9"/>
  <c r="K49" i="9"/>
  <c r="K45" i="9"/>
  <c r="K41" i="9"/>
  <c r="K37" i="9"/>
  <c r="K33" i="9"/>
  <c r="K29" i="9"/>
  <c r="K25" i="9"/>
  <c r="K21" i="9"/>
  <c r="K17" i="9"/>
  <c r="K13" i="9"/>
  <c r="K9" i="9"/>
  <c r="K26" i="7"/>
  <c r="K22" i="7"/>
  <c r="K18" i="7"/>
  <c r="K14" i="7"/>
  <c r="K131" i="7"/>
  <c r="K127" i="7"/>
  <c r="K123" i="7"/>
  <c r="K119" i="7"/>
  <c r="K115" i="7"/>
  <c r="K111" i="7"/>
  <c r="K107" i="7"/>
  <c r="K103" i="7"/>
  <c r="K99" i="7"/>
  <c r="K95" i="7"/>
  <c r="K91" i="7"/>
  <c r="K87" i="7"/>
  <c r="K83" i="7"/>
  <c r="K79" i="7"/>
  <c r="K75" i="7"/>
  <c r="K72" i="7"/>
  <c r="K68" i="7"/>
  <c r="K64" i="7"/>
  <c r="K60" i="7"/>
  <c r="K57" i="7"/>
  <c r="K53" i="7"/>
  <c r="K49" i="7"/>
  <c r="K45" i="7"/>
  <c r="K41" i="7"/>
  <c r="K37" i="7"/>
  <c r="K33" i="7"/>
  <c r="K29" i="7"/>
  <c r="K25" i="7"/>
  <c r="K21" i="7"/>
  <c r="K17" i="7"/>
  <c r="K13" i="7"/>
  <c r="K9" i="7"/>
  <c r="K116" i="9"/>
  <c r="K104" i="9"/>
  <c r="K96" i="9"/>
  <c r="K88" i="9"/>
  <c r="K80" i="9"/>
  <c r="K95" i="5"/>
  <c r="K91" i="5"/>
  <c r="K79" i="5"/>
  <c r="K67" i="5"/>
  <c r="K53" i="5"/>
  <c r="K37" i="5"/>
  <c r="K25" i="5"/>
  <c r="K13" i="5"/>
  <c r="K120" i="9"/>
  <c r="K112" i="9"/>
  <c r="K108" i="9"/>
  <c r="K100" i="9"/>
  <c r="K92" i="9"/>
  <c r="K84" i="9"/>
  <c r="K76" i="9"/>
  <c r="K107" i="5"/>
  <c r="K103" i="5"/>
  <c r="K99" i="5"/>
  <c r="K87" i="5"/>
  <c r="K83" i="5"/>
  <c r="K75" i="5"/>
  <c r="K71" i="5"/>
  <c r="K63" i="5"/>
  <c r="K57" i="5"/>
  <c r="K49" i="5"/>
  <c r="K45" i="5"/>
  <c r="K41" i="5"/>
  <c r="K33" i="5"/>
  <c r="K29" i="5"/>
  <c r="K21" i="5"/>
  <c r="K17" i="5"/>
  <c r="K133" i="7"/>
  <c r="K70" i="7"/>
  <c r="K66" i="7"/>
  <c r="K62" i="7"/>
  <c r="K55" i="7"/>
  <c r="K51" i="7"/>
  <c r="K47" i="7"/>
  <c r="K43" i="7"/>
  <c r="K39" i="7"/>
  <c r="K35" i="7"/>
  <c r="K31" i="7"/>
  <c r="K27" i="7"/>
  <c r="K23" i="7"/>
  <c r="K19" i="7"/>
  <c r="K15" i="7"/>
  <c r="K11" i="7"/>
  <c r="K4" i="9"/>
  <c r="K136" i="9"/>
  <c r="O136" i="9" s="1"/>
  <c r="P136" i="9" s="1"/>
  <c r="K132" i="9"/>
  <c r="O132" i="9" s="1"/>
  <c r="P132" i="9" s="1"/>
  <c r="K128" i="9"/>
  <c r="O128" i="9" s="1"/>
  <c r="P128" i="9" s="1"/>
  <c r="K5" i="6"/>
  <c r="G7" i="5"/>
  <c r="G8" i="5"/>
  <c r="G9" i="5"/>
  <c r="G10" i="5"/>
  <c r="D2" i="5" l="1"/>
  <c r="O4" i="12"/>
  <c r="P4" i="12" s="1"/>
  <c r="O4" i="11"/>
  <c r="P4" i="11" s="1"/>
  <c r="K4" i="10"/>
  <c r="O4" i="10" s="1"/>
  <c r="P4" i="10" s="1"/>
  <c r="K4" i="8"/>
  <c r="J4" i="7"/>
  <c r="H4" i="7"/>
  <c r="K4" i="7" s="1"/>
  <c r="O4" i="7" s="1"/>
  <c r="P4" i="7" s="1"/>
  <c r="G4" i="7"/>
  <c r="J7" i="5"/>
  <c r="H7" i="5"/>
  <c r="K7" i="5" s="1"/>
  <c r="O7" i="5" s="1"/>
  <c r="P7" i="5" s="1"/>
  <c r="H8" i="5"/>
  <c r="K8" i="5" s="1"/>
  <c r="O8" i="5" s="1"/>
  <c r="P8" i="5" s="1"/>
  <c r="K9" i="5"/>
  <c r="O9" i="5" s="1"/>
  <c r="P9" i="5" s="1"/>
  <c r="H10" i="5"/>
  <c r="K10" i="5" s="1"/>
  <c r="H6" i="5"/>
  <c r="K6" i="5" s="1"/>
  <c r="O6" i="5" s="1"/>
  <c r="P6" i="5" s="1"/>
  <c r="G6" i="5"/>
  <c r="O108" i="12"/>
  <c r="P108" i="12" s="1"/>
  <c r="O107" i="12"/>
  <c r="P107" i="12" s="1"/>
  <c r="O106" i="12"/>
  <c r="P106" i="12" s="1"/>
  <c r="O105" i="12"/>
  <c r="P105" i="12" s="1"/>
  <c r="O104" i="12"/>
  <c r="P104" i="12" s="1"/>
  <c r="O103" i="12"/>
  <c r="P103" i="12" s="1"/>
  <c r="O102" i="12"/>
  <c r="P102" i="12" s="1"/>
  <c r="O101" i="12"/>
  <c r="P101" i="12" s="1"/>
  <c r="O100" i="12"/>
  <c r="P100" i="12" s="1"/>
  <c r="O99" i="12"/>
  <c r="P99" i="12" s="1"/>
  <c r="O98" i="12"/>
  <c r="P98" i="12" s="1"/>
  <c r="O97" i="12"/>
  <c r="P97" i="12" s="1"/>
  <c r="O96" i="12"/>
  <c r="P96" i="12" s="1"/>
  <c r="O95" i="12"/>
  <c r="P95" i="12" s="1"/>
  <c r="O94" i="12"/>
  <c r="P94" i="12" s="1"/>
  <c r="O93" i="12"/>
  <c r="P93" i="12" s="1"/>
  <c r="O92" i="12"/>
  <c r="P92" i="12" s="1"/>
  <c r="O91" i="12"/>
  <c r="P91" i="12" s="1"/>
  <c r="O90" i="12"/>
  <c r="P90" i="12" s="1"/>
  <c r="O89" i="12"/>
  <c r="P89" i="12" s="1"/>
  <c r="O88" i="12"/>
  <c r="P88" i="12" s="1"/>
  <c r="O87" i="12"/>
  <c r="P87" i="12" s="1"/>
  <c r="O86" i="12"/>
  <c r="P86" i="12" s="1"/>
  <c r="O85" i="12"/>
  <c r="P85" i="12" s="1"/>
  <c r="O84" i="12"/>
  <c r="P84" i="12" s="1"/>
  <c r="O83" i="12"/>
  <c r="P83" i="12" s="1"/>
  <c r="O82" i="12"/>
  <c r="P82" i="12" s="1"/>
  <c r="O81" i="12"/>
  <c r="P81" i="12" s="1"/>
  <c r="O80" i="12"/>
  <c r="P80" i="12" s="1"/>
  <c r="O79" i="12"/>
  <c r="P79" i="12" s="1"/>
  <c r="O78" i="12"/>
  <c r="P78" i="12" s="1"/>
  <c r="O77" i="12"/>
  <c r="P77" i="12" s="1"/>
  <c r="O76" i="12"/>
  <c r="P76" i="12" s="1"/>
  <c r="O75" i="12"/>
  <c r="P75" i="12" s="1"/>
  <c r="O74" i="12"/>
  <c r="P74" i="12" s="1"/>
  <c r="O73" i="12"/>
  <c r="P73" i="12" s="1"/>
  <c r="O72" i="12"/>
  <c r="P72" i="12" s="1"/>
  <c r="O71" i="12"/>
  <c r="P71" i="12" s="1"/>
  <c r="O70" i="12"/>
  <c r="P70" i="12" s="1"/>
  <c r="O69" i="12"/>
  <c r="P69" i="12" s="1"/>
  <c r="O68" i="12"/>
  <c r="P68" i="12" s="1"/>
  <c r="O67" i="12"/>
  <c r="P67" i="12" s="1"/>
  <c r="O66" i="12"/>
  <c r="P66" i="12" s="1"/>
  <c r="O65" i="12"/>
  <c r="P65" i="12" s="1"/>
  <c r="O64" i="12"/>
  <c r="P64" i="12" s="1"/>
  <c r="O63" i="12"/>
  <c r="P63" i="12" s="1"/>
  <c r="O62" i="12"/>
  <c r="P62" i="12" s="1"/>
  <c r="O61" i="12"/>
  <c r="P61" i="12" s="1"/>
  <c r="O60" i="12"/>
  <c r="P60" i="12" s="1"/>
  <c r="O59" i="12"/>
  <c r="P59" i="12" s="1"/>
  <c r="O58" i="12"/>
  <c r="P58" i="12" s="1"/>
  <c r="O57" i="12"/>
  <c r="P57" i="12" s="1"/>
  <c r="O56" i="12"/>
  <c r="P56" i="12" s="1"/>
  <c r="O55" i="12"/>
  <c r="P55" i="12" s="1"/>
  <c r="O54" i="12"/>
  <c r="P54" i="12" s="1"/>
  <c r="O53" i="12"/>
  <c r="P53" i="12" s="1"/>
  <c r="O52" i="12"/>
  <c r="P52" i="12" s="1"/>
  <c r="O51" i="12"/>
  <c r="P51" i="12" s="1"/>
  <c r="O50" i="12"/>
  <c r="P50" i="12" s="1"/>
  <c r="O49" i="12"/>
  <c r="P49" i="12" s="1"/>
  <c r="O48" i="12"/>
  <c r="P48" i="12" s="1"/>
  <c r="O47" i="12"/>
  <c r="P47" i="12" s="1"/>
  <c r="O46" i="12"/>
  <c r="P46" i="12" s="1"/>
  <c r="O45" i="12"/>
  <c r="P45" i="12" s="1"/>
  <c r="O44" i="12"/>
  <c r="P44" i="12" s="1"/>
  <c r="O43" i="12"/>
  <c r="P43" i="12" s="1"/>
  <c r="O42" i="12"/>
  <c r="P42" i="12" s="1"/>
  <c r="O41" i="12"/>
  <c r="P41" i="12" s="1"/>
  <c r="O40" i="12"/>
  <c r="P40" i="12" s="1"/>
  <c r="O39" i="12"/>
  <c r="P39" i="12" s="1"/>
  <c r="O38" i="12"/>
  <c r="P38" i="12" s="1"/>
  <c r="O37" i="12"/>
  <c r="P37" i="12" s="1"/>
  <c r="O36" i="12"/>
  <c r="P36" i="12" s="1"/>
  <c r="O35" i="12"/>
  <c r="P35" i="12" s="1"/>
  <c r="O34" i="12"/>
  <c r="P34" i="12" s="1"/>
  <c r="O33" i="12"/>
  <c r="P33" i="12" s="1"/>
  <c r="O32" i="12"/>
  <c r="P32" i="12" s="1"/>
  <c r="O31" i="12"/>
  <c r="P31" i="12" s="1"/>
  <c r="O30" i="12"/>
  <c r="P30" i="12" s="1"/>
  <c r="O29" i="12"/>
  <c r="P29" i="12" s="1"/>
  <c r="O28" i="12"/>
  <c r="P28" i="12" s="1"/>
  <c r="O27" i="12"/>
  <c r="P27" i="12" s="1"/>
  <c r="O26" i="12"/>
  <c r="P26" i="12" s="1"/>
  <c r="O25" i="12"/>
  <c r="P25" i="12" s="1"/>
  <c r="O24" i="12"/>
  <c r="P24" i="12" s="1"/>
  <c r="O23" i="12"/>
  <c r="P23" i="12" s="1"/>
  <c r="O22" i="12"/>
  <c r="P22" i="12" s="1"/>
  <c r="O21" i="12"/>
  <c r="P21" i="12" s="1"/>
  <c r="O20" i="12"/>
  <c r="P20" i="12" s="1"/>
  <c r="O19" i="12"/>
  <c r="P19" i="12" s="1"/>
  <c r="O18" i="12"/>
  <c r="P18" i="12" s="1"/>
  <c r="O17" i="12"/>
  <c r="P17" i="12" s="1"/>
  <c r="O16" i="12"/>
  <c r="P16" i="12" s="1"/>
  <c r="O15" i="12"/>
  <c r="P15" i="12" s="1"/>
  <c r="O14" i="12"/>
  <c r="P14" i="12" s="1"/>
  <c r="O13" i="12"/>
  <c r="P13" i="12" s="1"/>
  <c r="O12" i="12"/>
  <c r="P12" i="12" s="1"/>
  <c r="O11" i="12"/>
  <c r="P11" i="12" s="1"/>
  <c r="O10" i="12"/>
  <c r="P10" i="12" s="1"/>
  <c r="O9" i="12"/>
  <c r="P9" i="12" s="1"/>
  <c r="O8" i="12"/>
  <c r="P8" i="12" s="1"/>
  <c r="O7" i="12"/>
  <c r="P7" i="12" s="1"/>
  <c r="O6" i="12"/>
  <c r="P6" i="12" s="1"/>
  <c r="O5" i="12"/>
  <c r="P5" i="12" s="1"/>
  <c r="O133" i="11"/>
  <c r="P133" i="11" s="1"/>
  <c r="O132" i="11"/>
  <c r="P132" i="11" s="1"/>
  <c r="O131" i="11"/>
  <c r="P131" i="11" s="1"/>
  <c r="O130" i="11"/>
  <c r="P130" i="11" s="1"/>
  <c r="O129" i="11"/>
  <c r="P129" i="11" s="1"/>
  <c r="O128" i="11"/>
  <c r="P128" i="11" s="1"/>
  <c r="O127" i="11"/>
  <c r="P127" i="11" s="1"/>
  <c r="O126" i="11"/>
  <c r="P126" i="11" s="1"/>
  <c r="O125" i="11"/>
  <c r="P125" i="11" s="1"/>
  <c r="O124" i="11"/>
  <c r="P124" i="11" s="1"/>
  <c r="O123" i="11"/>
  <c r="P123" i="11" s="1"/>
  <c r="O122" i="11"/>
  <c r="P122" i="11" s="1"/>
  <c r="O121" i="11"/>
  <c r="P121" i="11" s="1"/>
  <c r="O120" i="11"/>
  <c r="P120" i="11" s="1"/>
  <c r="O119" i="11"/>
  <c r="P119" i="11" s="1"/>
  <c r="O118" i="11"/>
  <c r="P118" i="11" s="1"/>
  <c r="O117" i="11"/>
  <c r="P117" i="11" s="1"/>
  <c r="O116" i="11"/>
  <c r="P116" i="11" s="1"/>
  <c r="O115" i="11"/>
  <c r="P115" i="11" s="1"/>
  <c r="O114" i="11"/>
  <c r="P114" i="11" s="1"/>
  <c r="O113" i="11"/>
  <c r="P113" i="11" s="1"/>
  <c r="O112" i="11"/>
  <c r="P112" i="11" s="1"/>
  <c r="O111" i="11"/>
  <c r="P111" i="11" s="1"/>
  <c r="O110" i="11"/>
  <c r="P110" i="11" s="1"/>
  <c r="O109" i="11"/>
  <c r="P109" i="11" s="1"/>
  <c r="O108" i="11"/>
  <c r="P108" i="11" s="1"/>
  <c r="O107" i="11"/>
  <c r="P107" i="11" s="1"/>
  <c r="O106" i="11"/>
  <c r="P106" i="11" s="1"/>
  <c r="O105" i="11"/>
  <c r="P105" i="11" s="1"/>
  <c r="O104" i="11"/>
  <c r="P104" i="11" s="1"/>
  <c r="O103" i="11"/>
  <c r="P103" i="11" s="1"/>
  <c r="O102" i="11"/>
  <c r="P102" i="11" s="1"/>
  <c r="O101" i="11"/>
  <c r="P101" i="11" s="1"/>
  <c r="O100" i="11"/>
  <c r="P100" i="11" s="1"/>
  <c r="O99" i="11"/>
  <c r="P99" i="11" s="1"/>
  <c r="O98" i="11"/>
  <c r="P98" i="11" s="1"/>
  <c r="O97" i="11"/>
  <c r="P97" i="11" s="1"/>
  <c r="O96" i="11"/>
  <c r="P96" i="11" s="1"/>
  <c r="O95" i="11"/>
  <c r="P95" i="11" s="1"/>
  <c r="O94" i="11"/>
  <c r="P94" i="11" s="1"/>
  <c r="O93" i="11"/>
  <c r="P93" i="11" s="1"/>
  <c r="O92" i="11"/>
  <c r="P92" i="11" s="1"/>
  <c r="O91" i="11"/>
  <c r="P91" i="11" s="1"/>
  <c r="O90" i="11"/>
  <c r="P90" i="11" s="1"/>
  <c r="O89" i="11"/>
  <c r="P89" i="11" s="1"/>
  <c r="O88" i="11"/>
  <c r="P88" i="11" s="1"/>
  <c r="O87" i="11"/>
  <c r="P87" i="11" s="1"/>
  <c r="O86" i="11"/>
  <c r="P86" i="11" s="1"/>
  <c r="O85" i="11"/>
  <c r="P85" i="11" s="1"/>
  <c r="O84" i="11"/>
  <c r="P84" i="11" s="1"/>
  <c r="O83" i="11"/>
  <c r="P83" i="11" s="1"/>
  <c r="O82" i="11"/>
  <c r="P82" i="11" s="1"/>
  <c r="O81" i="11"/>
  <c r="P81" i="11" s="1"/>
  <c r="O80" i="11"/>
  <c r="P80" i="11" s="1"/>
  <c r="O79" i="11"/>
  <c r="P79" i="11" s="1"/>
  <c r="O78" i="11"/>
  <c r="P78" i="11" s="1"/>
  <c r="O77" i="11"/>
  <c r="P77" i="11" s="1"/>
  <c r="O76" i="11"/>
  <c r="P76" i="11" s="1"/>
  <c r="O75" i="11"/>
  <c r="P75" i="11" s="1"/>
  <c r="O74" i="11"/>
  <c r="P74" i="11" s="1"/>
  <c r="O73" i="11"/>
  <c r="P73" i="11" s="1"/>
  <c r="O72" i="11"/>
  <c r="P72" i="11" s="1"/>
  <c r="O71" i="11"/>
  <c r="P71" i="11" s="1"/>
  <c r="O70" i="11"/>
  <c r="P70" i="11" s="1"/>
  <c r="O69" i="11"/>
  <c r="P69" i="11" s="1"/>
  <c r="O68" i="11"/>
  <c r="P68" i="11" s="1"/>
  <c r="O67" i="11"/>
  <c r="P67" i="11" s="1"/>
  <c r="O66" i="11"/>
  <c r="P66" i="11" s="1"/>
  <c r="O65" i="11"/>
  <c r="P65" i="11" s="1"/>
  <c r="O64" i="11"/>
  <c r="P64" i="11" s="1"/>
  <c r="O63" i="11"/>
  <c r="P63" i="11" s="1"/>
  <c r="O62" i="11"/>
  <c r="P62" i="11" s="1"/>
  <c r="O61" i="11"/>
  <c r="P61" i="11" s="1"/>
  <c r="O60" i="11"/>
  <c r="P60" i="11" s="1"/>
  <c r="O59" i="11"/>
  <c r="P59" i="11" s="1"/>
  <c r="O58" i="11"/>
  <c r="P58" i="11" s="1"/>
  <c r="O57" i="11"/>
  <c r="P57" i="11" s="1"/>
  <c r="O56" i="11"/>
  <c r="P56" i="11" s="1"/>
  <c r="O55" i="11"/>
  <c r="P55" i="11" s="1"/>
  <c r="O54" i="11"/>
  <c r="P54" i="11" s="1"/>
  <c r="O53" i="11"/>
  <c r="P53" i="11" s="1"/>
  <c r="O52" i="11"/>
  <c r="P52" i="11" s="1"/>
  <c r="O51" i="11"/>
  <c r="P51" i="11" s="1"/>
  <c r="O50" i="11"/>
  <c r="P50" i="11" s="1"/>
  <c r="O49" i="11"/>
  <c r="P49" i="11" s="1"/>
  <c r="O48" i="11"/>
  <c r="P48" i="11" s="1"/>
  <c r="O47" i="11"/>
  <c r="P47" i="11" s="1"/>
  <c r="O46" i="11"/>
  <c r="P46" i="11" s="1"/>
  <c r="O45" i="11"/>
  <c r="P45" i="11" s="1"/>
  <c r="O44" i="11"/>
  <c r="P44" i="11" s="1"/>
  <c r="O43" i="11"/>
  <c r="P43" i="11" s="1"/>
  <c r="O42" i="11"/>
  <c r="P42" i="11" s="1"/>
  <c r="O41" i="11"/>
  <c r="P41" i="11" s="1"/>
  <c r="O40" i="11"/>
  <c r="P40" i="11" s="1"/>
  <c r="O39" i="11"/>
  <c r="P39" i="11" s="1"/>
  <c r="O38" i="11"/>
  <c r="P38" i="11" s="1"/>
  <c r="O37" i="11"/>
  <c r="P37" i="11" s="1"/>
  <c r="O36" i="11"/>
  <c r="P36" i="11" s="1"/>
  <c r="O35" i="11"/>
  <c r="P35" i="11" s="1"/>
  <c r="O34" i="11"/>
  <c r="P34" i="11" s="1"/>
  <c r="O33" i="11"/>
  <c r="P33" i="11" s="1"/>
  <c r="O32" i="11"/>
  <c r="P32" i="11" s="1"/>
  <c r="O31" i="11"/>
  <c r="P31" i="11" s="1"/>
  <c r="O30" i="11"/>
  <c r="P30" i="11" s="1"/>
  <c r="O29" i="11"/>
  <c r="P29" i="11" s="1"/>
  <c r="O28" i="11"/>
  <c r="P28" i="11" s="1"/>
  <c r="O27" i="11"/>
  <c r="P27" i="11" s="1"/>
  <c r="O26" i="11"/>
  <c r="P26" i="11" s="1"/>
  <c r="O25" i="11"/>
  <c r="P25" i="11" s="1"/>
  <c r="O24" i="11"/>
  <c r="P24" i="11" s="1"/>
  <c r="O23" i="11"/>
  <c r="P23" i="11" s="1"/>
  <c r="O22" i="11"/>
  <c r="P22" i="11" s="1"/>
  <c r="O21" i="11"/>
  <c r="P21" i="11" s="1"/>
  <c r="O20" i="11"/>
  <c r="P20" i="11" s="1"/>
  <c r="O19" i="11"/>
  <c r="P19" i="11" s="1"/>
  <c r="O18" i="11"/>
  <c r="P18" i="11" s="1"/>
  <c r="O17" i="11"/>
  <c r="P17" i="11" s="1"/>
  <c r="O16" i="11"/>
  <c r="P16" i="11" s="1"/>
  <c r="O15" i="11"/>
  <c r="P15" i="11" s="1"/>
  <c r="O14" i="11"/>
  <c r="P14" i="11" s="1"/>
  <c r="O13" i="11"/>
  <c r="P13" i="11" s="1"/>
  <c r="O12" i="11"/>
  <c r="P12" i="11" s="1"/>
  <c r="O11" i="11"/>
  <c r="P11" i="11" s="1"/>
  <c r="O10" i="11"/>
  <c r="P10" i="11" s="1"/>
  <c r="O9" i="11"/>
  <c r="P9" i="11" s="1"/>
  <c r="O8" i="11"/>
  <c r="P8" i="11" s="1"/>
  <c r="O7" i="11"/>
  <c r="P7" i="11" s="1"/>
  <c r="O6" i="11"/>
  <c r="P6" i="11" s="1"/>
  <c r="O5" i="11"/>
  <c r="P5" i="11" s="1"/>
  <c r="O93" i="10"/>
  <c r="P93" i="10" s="1"/>
  <c r="O92" i="10"/>
  <c r="P92" i="10" s="1"/>
  <c r="O91" i="10"/>
  <c r="P91" i="10" s="1"/>
  <c r="O90" i="10"/>
  <c r="P90" i="10" s="1"/>
  <c r="O89" i="10"/>
  <c r="P89" i="10" s="1"/>
  <c r="O88" i="10"/>
  <c r="P88" i="10" s="1"/>
  <c r="O87" i="10"/>
  <c r="P87" i="10" s="1"/>
  <c r="O86" i="10"/>
  <c r="P86" i="10" s="1"/>
  <c r="O85" i="10"/>
  <c r="P85" i="10" s="1"/>
  <c r="O84" i="10"/>
  <c r="P84" i="10" s="1"/>
  <c r="O83" i="10"/>
  <c r="P83" i="10" s="1"/>
  <c r="O82" i="10"/>
  <c r="P82" i="10" s="1"/>
  <c r="O81" i="10"/>
  <c r="P81" i="10" s="1"/>
  <c r="O80" i="10"/>
  <c r="P80" i="10" s="1"/>
  <c r="O79" i="10"/>
  <c r="P79" i="10" s="1"/>
  <c r="O78" i="10"/>
  <c r="P78" i="10" s="1"/>
  <c r="O77" i="10"/>
  <c r="P77" i="10" s="1"/>
  <c r="O76" i="10"/>
  <c r="P76" i="10" s="1"/>
  <c r="O75" i="10"/>
  <c r="P75" i="10" s="1"/>
  <c r="O74" i="10"/>
  <c r="P74" i="10" s="1"/>
  <c r="O73" i="10"/>
  <c r="P73" i="10" s="1"/>
  <c r="O72" i="10"/>
  <c r="P72" i="10" s="1"/>
  <c r="O71" i="10"/>
  <c r="P71" i="10" s="1"/>
  <c r="O70" i="10"/>
  <c r="P70" i="10" s="1"/>
  <c r="O69" i="10"/>
  <c r="P69" i="10" s="1"/>
  <c r="O68" i="10"/>
  <c r="P68" i="10" s="1"/>
  <c r="O67" i="10"/>
  <c r="P67" i="10" s="1"/>
  <c r="O66" i="10"/>
  <c r="P66" i="10" s="1"/>
  <c r="O65" i="10"/>
  <c r="P65" i="10" s="1"/>
  <c r="O64" i="10"/>
  <c r="P64" i="10" s="1"/>
  <c r="O63" i="10"/>
  <c r="P63" i="10" s="1"/>
  <c r="O62" i="10"/>
  <c r="P62" i="10" s="1"/>
  <c r="O61" i="10"/>
  <c r="P61" i="10" s="1"/>
  <c r="O60" i="10"/>
  <c r="P60" i="10" s="1"/>
  <c r="O59" i="10"/>
  <c r="P59" i="10" s="1"/>
  <c r="O58" i="10"/>
  <c r="P58" i="10" s="1"/>
  <c r="O57" i="10"/>
  <c r="P57" i="10" s="1"/>
  <c r="O56" i="10"/>
  <c r="P56" i="10" s="1"/>
  <c r="O55" i="10"/>
  <c r="P55" i="10" s="1"/>
  <c r="O54" i="10"/>
  <c r="P54" i="10" s="1"/>
  <c r="O53" i="10"/>
  <c r="P53" i="10" s="1"/>
  <c r="O52" i="10"/>
  <c r="P52" i="10" s="1"/>
  <c r="O51" i="10"/>
  <c r="P51" i="10" s="1"/>
  <c r="O50" i="10"/>
  <c r="P50" i="10" s="1"/>
  <c r="O49" i="10"/>
  <c r="P49" i="10" s="1"/>
  <c r="O48" i="10"/>
  <c r="P48" i="10" s="1"/>
  <c r="O47" i="10"/>
  <c r="P47" i="10" s="1"/>
  <c r="O46" i="10"/>
  <c r="P46" i="10" s="1"/>
  <c r="O45" i="10"/>
  <c r="P45" i="10" s="1"/>
  <c r="O44" i="10"/>
  <c r="P44" i="10" s="1"/>
  <c r="O43" i="10"/>
  <c r="P43" i="10" s="1"/>
  <c r="O42" i="10"/>
  <c r="P42" i="10" s="1"/>
  <c r="O41" i="10"/>
  <c r="P41" i="10" s="1"/>
  <c r="O40" i="10"/>
  <c r="P40" i="10" s="1"/>
  <c r="O39" i="10"/>
  <c r="P39" i="10" s="1"/>
  <c r="O38" i="10"/>
  <c r="P38" i="10" s="1"/>
  <c r="O37" i="10"/>
  <c r="P37" i="10" s="1"/>
  <c r="O36" i="10"/>
  <c r="P36" i="10" s="1"/>
  <c r="O35" i="10"/>
  <c r="P35" i="10" s="1"/>
  <c r="O34" i="10"/>
  <c r="P34" i="10" s="1"/>
  <c r="O33" i="10"/>
  <c r="P33" i="10" s="1"/>
  <c r="O32" i="10"/>
  <c r="P32" i="10" s="1"/>
  <c r="O31" i="10"/>
  <c r="P31" i="10" s="1"/>
  <c r="O30" i="10"/>
  <c r="P30" i="10" s="1"/>
  <c r="O29" i="10"/>
  <c r="P29" i="10" s="1"/>
  <c r="O28" i="10"/>
  <c r="P28" i="10" s="1"/>
  <c r="O27" i="10"/>
  <c r="P27" i="10" s="1"/>
  <c r="O26" i="10"/>
  <c r="P26" i="10" s="1"/>
  <c r="O25" i="10"/>
  <c r="P25" i="10" s="1"/>
  <c r="O24" i="10"/>
  <c r="P24" i="10" s="1"/>
  <c r="O23" i="10"/>
  <c r="P23" i="10" s="1"/>
  <c r="O22" i="10"/>
  <c r="P22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O8" i="10"/>
  <c r="P8" i="10" s="1"/>
  <c r="O7" i="10"/>
  <c r="P7" i="10" s="1"/>
  <c r="O6" i="10"/>
  <c r="P6" i="10" s="1"/>
  <c r="O5" i="10"/>
  <c r="P5" i="10" s="1"/>
  <c r="O122" i="9"/>
  <c r="P122" i="9" s="1"/>
  <c r="O121" i="9"/>
  <c r="P121" i="9" s="1"/>
  <c r="O120" i="9"/>
  <c r="P120" i="9" s="1"/>
  <c r="O119" i="9"/>
  <c r="P119" i="9" s="1"/>
  <c r="O118" i="9"/>
  <c r="P118" i="9" s="1"/>
  <c r="O117" i="9"/>
  <c r="P117" i="9" s="1"/>
  <c r="O116" i="9"/>
  <c r="P116" i="9" s="1"/>
  <c r="O115" i="9"/>
  <c r="P115" i="9" s="1"/>
  <c r="O114" i="9"/>
  <c r="P114" i="9" s="1"/>
  <c r="O113" i="9"/>
  <c r="P113" i="9" s="1"/>
  <c r="O112" i="9"/>
  <c r="P112" i="9" s="1"/>
  <c r="O111" i="9"/>
  <c r="P111" i="9" s="1"/>
  <c r="O110" i="9"/>
  <c r="P110" i="9" s="1"/>
  <c r="O109" i="9"/>
  <c r="P109" i="9" s="1"/>
  <c r="O108" i="9"/>
  <c r="P108" i="9" s="1"/>
  <c r="O107" i="9"/>
  <c r="P107" i="9" s="1"/>
  <c r="O106" i="9"/>
  <c r="P106" i="9" s="1"/>
  <c r="O105" i="9"/>
  <c r="P105" i="9" s="1"/>
  <c r="O104" i="9"/>
  <c r="P104" i="9" s="1"/>
  <c r="O103" i="9"/>
  <c r="P103" i="9" s="1"/>
  <c r="O102" i="9"/>
  <c r="P102" i="9" s="1"/>
  <c r="O101" i="9"/>
  <c r="P101" i="9" s="1"/>
  <c r="O100" i="9"/>
  <c r="P100" i="9" s="1"/>
  <c r="O99" i="9"/>
  <c r="P99" i="9" s="1"/>
  <c r="O98" i="9"/>
  <c r="P98" i="9" s="1"/>
  <c r="O97" i="9"/>
  <c r="P97" i="9" s="1"/>
  <c r="O96" i="9"/>
  <c r="P96" i="9" s="1"/>
  <c r="O95" i="9"/>
  <c r="P95" i="9" s="1"/>
  <c r="O94" i="9"/>
  <c r="P94" i="9" s="1"/>
  <c r="O93" i="9"/>
  <c r="P93" i="9" s="1"/>
  <c r="O92" i="9"/>
  <c r="P92" i="9" s="1"/>
  <c r="O91" i="9"/>
  <c r="P91" i="9" s="1"/>
  <c r="O90" i="9"/>
  <c r="P90" i="9" s="1"/>
  <c r="O89" i="9"/>
  <c r="P89" i="9" s="1"/>
  <c r="O88" i="9"/>
  <c r="P88" i="9" s="1"/>
  <c r="O87" i="9"/>
  <c r="P87" i="9" s="1"/>
  <c r="O86" i="9"/>
  <c r="P86" i="9" s="1"/>
  <c r="O85" i="9"/>
  <c r="P85" i="9" s="1"/>
  <c r="O84" i="9"/>
  <c r="P84" i="9" s="1"/>
  <c r="O83" i="9"/>
  <c r="P83" i="9" s="1"/>
  <c r="O82" i="9"/>
  <c r="P82" i="9" s="1"/>
  <c r="O81" i="9"/>
  <c r="P81" i="9" s="1"/>
  <c r="O80" i="9"/>
  <c r="P80" i="9" s="1"/>
  <c r="O79" i="9"/>
  <c r="P79" i="9" s="1"/>
  <c r="O78" i="9"/>
  <c r="P78" i="9" s="1"/>
  <c r="O77" i="9"/>
  <c r="P77" i="9" s="1"/>
  <c r="O76" i="9"/>
  <c r="P76" i="9" s="1"/>
  <c r="O75" i="9"/>
  <c r="P75" i="9" s="1"/>
  <c r="O74" i="9"/>
  <c r="P74" i="9" s="1"/>
  <c r="O73" i="9"/>
  <c r="P73" i="9" s="1"/>
  <c r="O72" i="9"/>
  <c r="P72" i="9" s="1"/>
  <c r="O71" i="9"/>
  <c r="P71" i="9" s="1"/>
  <c r="O70" i="9"/>
  <c r="P70" i="9" s="1"/>
  <c r="O69" i="9"/>
  <c r="P69" i="9" s="1"/>
  <c r="O68" i="9"/>
  <c r="P68" i="9" s="1"/>
  <c r="O67" i="9"/>
  <c r="P67" i="9" s="1"/>
  <c r="O66" i="9"/>
  <c r="P66" i="9" s="1"/>
  <c r="O65" i="9"/>
  <c r="P65" i="9" s="1"/>
  <c r="O64" i="9"/>
  <c r="P64" i="9" s="1"/>
  <c r="O63" i="9"/>
  <c r="P63" i="9" s="1"/>
  <c r="O62" i="9"/>
  <c r="P62" i="9" s="1"/>
  <c r="O61" i="9"/>
  <c r="P61" i="9" s="1"/>
  <c r="O60" i="9"/>
  <c r="P60" i="9" s="1"/>
  <c r="O59" i="9"/>
  <c r="P59" i="9" s="1"/>
  <c r="O58" i="9"/>
  <c r="P58" i="9" s="1"/>
  <c r="O57" i="9"/>
  <c r="P57" i="9" s="1"/>
  <c r="O56" i="9"/>
  <c r="P56" i="9" s="1"/>
  <c r="O55" i="9"/>
  <c r="P55" i="9" s="1"/>
  <c r="O54" i="9"/>
  <c r="P54" i="9" s="1"/>
  <c r="O53" i="9"/>
  <c r="P53" i="9" s="1"/>
  <c r="O52" i="9"/>
  <c r="P52" i="9" s="1"/>
  <c r="O51" i="9"/>
  <c r="P51" i="9" s="1"/>
  <c r="O50" i="9"/>
  <c r="P50" i="9" s="1"/>
  <c r="O49" i="9"/>
  <c r="P49" i="9" s="1"/>
  <c r="O48" i="9"/>
  <c r="P48" i="9" s="1"/>
  <c r="O47" i="9"/>
  <c r="P47" i="9" s="1"/>
  <c r="O46" i="9"/>
  <c r="P46" i="9" s="1"/>
  <c r="O45" i="9"/>
  <c r="P45" i="9" s="1"/>
  <c r="O44" i="9"/>
  <c r="P44" i="9" s="1"/>
  <c r="O43" i="9"/>
  <c r="P43" i="9" s="1"/>
  <c r="O42" i="9"/>
  <c r="P42" i="9" s="1"/>
  <c r="O41" i="9"/>
  <c r="P41" i="9" s="1"/>
  <c r="O40" i="9"/>
  <c r="P40" i="9" s="1"/>
  <c r="O39" i="9"/>
  <c r="P39" i="9" s="1"/>
  <c r="O38" i="9"/>
  <c r="P38" i="9" s="1"/>
  <c r="O37" i="9"/>
  <c r="P37" i="9" s="1"/>
  <c r="O36" i="9"/>
  <c r="P36" i="9" s="1"/>
  <c r="O35" i="9"/>
  <c r="P35" i="9" s="1"/>
  <c r="O34" i="9"/>
  <c r="P34" i="9" s="1"/>
  <c r="O33" i="9"/>
  <c r="P33" i="9" s="1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6" i="9"/>
  <c r="P26" i="9" s="1"/>
  <c r="O25" i="9"/>
  <c r="P25" i="9" s="1"/>
  <c r="O24" i="9"/>
  <c r="P24" i="9" s="1"/>
  <c r="O23" i="9"/>
  <c r="P23" i="9" s="1"/>
  <c r="O22" i="9"/>
  <c r="P22" i="9" s="1"/>
  <c r="O21" i="9"/>
  <c r="P21" i="9" s="1"/>
  <c r="O20" i="9"/>
  <c r="P20" i="9" s="1"/>
  <c r="O19" i="9"/>
  <c r="P19" i="9" s="1"/>
  <c r="O18" i="9"/>
  <c r="P18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O8" i="9"/>
  <c r="P8" i="9" s="1"/>
  <c r="O7" i="9"/>
  <c r="P7" i="9" s="1"/>
  <c r="O6" i="9"/>
  <c r="P6" i="9" s="1"/>
  <c r="O5" i="9"/>
  <c r="P5" i="9" s="1"/>
  <c r="O4" i="9"/>
  <c r="P4" i="9" s="1"/>
  <c r="O118" i="8"/>
  <c r="P118" i="8" s="1"/>
  <c r="O117" i="8"/>
  <c r="P117" i="8" s="1"/>
  <c r="O116" i="8"/>
  <c r="P116" i="8" s="1"/>
  <c r="O115" i="8"/>
  <c r="P115" i="8" s="1"/>
  <c r="O114" i="8"/>
  <c r="P114" i="8" s="1"/>
  <c r="O113" i="8"/>
  <c r="P113" i="8" s="1"/>
  <c r="O112" i="8"/>
  <c r="P112" i="8" s="1"/>
  <c r="O111" i="8"/>
  <c r="P111" i="8" s="1"/>
  <c r="O110" i="8"/>
  <c r="P110" i="8" s="1"/>
  <c r="O109" i="8"/>
  <c r="P109" i="8" s="1"/>
  <c r="O108" i="8"/>
  <c r="P108" i="8" s="1"/>
  <c r="O107" i="8"/>
  <c r="P107" i="8" s="1"/>
  <c r="O106" i="8"/>
  <c r="P106" i="8" s="1"/>
  <c r="O105" i="8"/>
  <c r="P105" i="8" s="1"/>
  <c r="O104" i="8"/>
  <c r="P104" i="8" s="1"/>
  <c r="O103" i="8"/>
  <c r="P103" i="8" s="1"/>
  <c r="O102" i="8"/>
  <c r="P102" i="8" s="1"/>
  <c r="O101" i="8"/>
  <c r="P101" i="8" s="1"/>
  <c r="O100" i="8"/>
  <c r="P100" i="8" s="1"/>
  <c r="O99" i="8"/>
  <c r="P99" i="8" s="1"/>
  <c r="O98" i="8"/>
  <c r="P98" i="8" s="1"/>
  <c r="O97" i="8"/>
  <c r="P97" i="8" s="1"/>
  <c r="O96" i="8"/>
  <c r="P96" i="8" s="1"/>
  <c r="O95" i="8"/>
  <c r="P95" i="8" s="1"/>
  <c r="O94" i="8"/>
  <c r="P94" i="8" s="1"/>
  <c r="O93" i="8"/>
  <c r="P93" i="8" s="1"/>
  <c r="O92" i="8"/>
  <c r="P92" i="8" s="1"/>
  <c r="O91" i="8"/>
  <c r="P91" i="8" s="1"/>
  <c r="O90" i="8"/>
  <c r="P90" i="8" s="1"/>
  <c r="O89" i="8"/>
  <c r="P89" i="8" s="1"/>
  <c r="O88" i="8"/>
  <c r="P88" i="8" s="1"/>
  <c r="O87" i="8"/>
  <c r="P87" i="8" s="1"/>
  <c r="O86" i="8"/>
  <c r="P86" i="8" s="1"/>
  <c r="O85" i="8"/>
  <c r="P85" i="8" s="1"/>
  <c r="O84" i="8"/>
  <c r="P84" i="8" s="1"/>
  <c r="O83" i="8"/>
  <c r="P83" i="8" s="1"/>
  <c r="O82" i="8"/>
  <c r="P82" i="8" s="1"/>
  <c r="O81" i="8"/>
  <c r="P81" i="8" s="1"/>
  <c r="O80" i="8"/>
  <c r="P80" i="8" s="1"/>
  <c r="O79" i="8"/>
  <c r="P79" i="8" s="1"/>
  <c r="O78" i="8"/>
  <c r="P78" i="8" s="1"/>
  <c r="O77" i="8"/>
  <c r="P77" i="8" s="1"/>
  <c r="O76" i="8"/>
  <c r="P76" i="8" s="1"/>
  <c r="O75" i="8"/>
  <c r="P75" i="8" s="1"/>
  <c r="O74" i="8"/>
  <c r="P74" i="8" s="1"/>
  <c r="O73" i="8"/>
  <c r="P73" i="8" s="1"/>
  <c r="O72" i="8"/>
  <c r="P72" i="8" s="1"/>
  <c r="O71" i="8"/>
  <c r="P71" i="8" s="1"/>
  <c r="O70" i="8"/>
  <c r="P70" i="8" s="1"/>
  <c r="O69" i="8"/>
  <c r="P69" i="8" s="1"/>
  <c r="O68" i="8"/>
  <c r="P68" i="8" s="1"/>
  <c r="O67" i="8"/>
  <c r="P67" i="8" s="1"/>
  <c r="O66" i="8"/>
  <c r="P66" i="8" s="1"/>
  <c r="O65" i="8"/>
  <c r="P65" i="8" s="1"/>
  <c r="O64" i="8"/>
  <c r="P64" i="8" s="1"/>
  <c r="O63" i="8"/>
  <c r="P63" i="8" s="1"/>
  <c r="O62" i="8"/>
  <c r="P62" i="8" s="1"/>
  <c r="O61" i="8"/>
  <c r="P61" i="8" s="1"/>
  <c r="O60" i="8"/>
  <c r="P60" i="8" s="1"/>
  <c r="O59" i="8"/>
  <c r="P59" i="8" s="1"/>
  <c r="O58" i="8"/>
  <c r="P58" i="8" s="1"/>
  <c r="O57" i="8"/>
  <c r="P57" i="8" s="1"/>
  <c r="O56" i="8"/>
  <c r="P56" i="8" s="1"/>
  <c r="O55" i="8"/>
  <c r="P55" i="8" s="1"/>
  <c r="O54" i="8"/>
  <c r="P54" i="8" s="1"/>
  <c r="O53" i="8"/>
  <c r="P53" i="8" s="1"/>
  <c r="O52" i="8"/>
  <c r="P52" i="8" s="1"/>
  <c r="O51" i="8"/>
  <c r="P51" i="8" s="1"/>
  <c r="O50" i="8"/>
  <c r="P50" i="8" s="1"/>
  <c r="O49" i="8"/>
  <c r="P49" i="8" s="1"/>
  <c r="O48" i="8"/>
  <c r="P48" i="8" s="1"/>
  <c r="O47" i="8"/>
  <c r="P47" i="8" s="1"/>
  <c r="O46" i="8"/>
  <c r="P46" i="8" s="1"/>
  <c r="O45" i="8"/>
  <c r="P45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5" i="8"/>
  <c r="P35" i="8" s="1"/>
  <c r="O34" i="8"/>
  <c r="P34" i="8" s="1"/>
  <c r="O33" i="8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P15" i="8" s="1"/>
  <c r="O14" i="8"/>
  <c r="P14" i="8" s="1"/>
  <c r="O13" i="8"/>
  <c r="P13" i="8" s="1"/>
  <c r="O12" i="8"/>
  <c r="P12" i="8" s="1"/>
  <c r="O11" i="8"/>
  <c r="P11" i="8" s="1"/>
  <c r="O10" i="8"/>
  <c r="P10" i="8" s="1"/>
  <c r="O9" i="8"/>
  <c r="P9" i="8" s="1"/>
  <c r="O8" i="8"/>
  <c r="P8" i="8" s="1"/>
  <c r="O7" i="8"/>
  <c r="P7" i="8" s="1"/>
  <c r="O6" i="8"/>
  <c r="P6" i="8" s="1"/>
  <c r="O5" i="8"/>
  <c r="P5" i="8" s="1"/>
  <c r="O4" i="8"/>
  <c r="P4" i="8" s="1"/>
  <c r="O129" i="7"/>
  <c r="P129" i="7" s="1"/>
  <c r="O124" i="7"/>
  <c r="P124" i="7" s="1"/>
  <c r="O119" i="7"/>
  <c r="P119" i="7" s="1"/>
  <c r="O114" i="7"/>
  <c r="P114" i="7" s="1"/>
  <c r="O109" i="7"/>
  <c r="P109" i="7" s="1"/>
  <c r="O104" i="7"/>
  <c r="P104" i="7" s="1"/>
  <c r="O99" i="7"/>
  <c r="P99" i="7" s="1"/>
  <c r="O94" i="7"/>
  <c r="P94" i="7" s="1"/>
  <c r="O89" i="7"/>
  <c r="P89" i="7" s="1"/>
  <c r="O84" i="7"/>
  <c r="P84" i="7" s="1"/>
  <c r="O79" i="7"/>
  <c r="P79" i="7" s="1"/>
  <c r="O74" i="7"/>
  <c r="P74" i="7" s="1"/>
  <c r="O69" i="7"/>
  <c r="P69" i="7" s="1"/>
  <c r="O64" i="7"/>
  <c r="P64" i="7" s="1"/>
  <c r="O59" i="7"/>
  <c r="P59" i="7" s="1"/>
  <c r="O54" i="7"/>
  <c r="P54" i="7" s="1"/>
  <c r="O49" i="7"/>
  <c r="P49" i="7" s="1"/>
  <c r="O44" i="7"/>
  <c r="P44" i="7" s="1"/>
  <c r="O34" i="7"/>
  <c r="P34" i="7" s="1"/>
  <c r="O29" i="7"/>
  <c r="P29" i="7" s="1"/>
  <c r="O24" i="7"/>
  <c r="P24" i="7" s="1"/>
  <c r="O19" i="7"/>
  <c r="P19" i="7" s="1"/>
  <c r="O14" i="7"/>
  <c r="P14" i="7" s="1"/>
  <c r="O9" i="7"/>
  <c r="P9" i="7" s="1"/>
  <c r="O5" i="7"/>
  <c r="P5" i="7" s="1"/>
  <c r="O128" i="6"/>
  <c r="P128" i="6" s="1"/>
  <c r="O127" i="6"/>
  <c r="P127" i="6" s="1"/>
  <c r="O126" i="6"/>
  <c r="P126" i="6" s="1"/>
  <c r="O125" i="6"/>
  <c r="P125" i="6" s="1"/>
  <c r="O124" i="6"/>
  <c r="P124" i="6" s="1"/>
  <c r="O123" i="6"/>
  <c r="P123" i="6" s="1"/>
  <c r="O122" i="6"/>
  <c r="P122" i="6" s="1"/>
  <c r="O121" i="6"/>
  <c r="P121" i="6" s="1"/>
  <c r="O120" i="6"/>
  <c r="P120" i="6" s="1"/>
  <c r="O119" i="6"/>
  <c r="P119" i="6" s="1"/>
  <c r="O118" i="6"/>
  <c r="P118" i="6" s="1"/>
  <c r="O117" i="6"/>
  <c r="P117" i="6" s="1"/>
  <c r="O116" i="6"/>
  <c r="P116" i="6" s="1"/>
  <c r="O115" i="6"/>
  <c r="P115" i="6" s="1"/>
  <c r="O114" i="6"/>
  <c r="P114" i="6" s="1"/>
  <c r="O113" i="6"/>
  <c r="P113" i="6" s="1"/>
  <c r="O112" i="6"/>
  <c r="P112" i="6" s="1"/>
  <c r="O111" i="6"/>
  <c r="P111" i="6" s="1"/>
  <c r="O110" i="6"/>
  <c r="P110" i="6" s="1"/>
  <c r="O109" i="6"/>
  <c r="P109" i="6" s="1"/>
  <c r="O108" i="6"/>
  <c r="P108" i="6" s="1"/>
  <c r="O107" i="6"/>
  <c r="P107" i="6" s="1"/>
  <c r="O106" i="6"/>
  <c r="P106" i="6" s="1"/>
  <c r="O105" i="6"/>
  <c r="P105" i="6" s="1"/>
  <c r="O104" i="6"/>
  <c r="P104" i="6" s="1"/>
  <c r="O103" i="6"/>
  <c r="P103" i="6" s="1"/>
  <c r="O102" i="6"/>
  <c r="P102" i="6" s="1"/>
  <c r="O101" i="6"/>
  <c r="P101" i="6" s="1"/>
  <c r="O100" i="6"/>
  <c r="P100" i="6" s="1"/>
  <c r="O99" i="6"/>
  <c r="P99" i="6" s="1"/>
  <c r="O98" i="6"/>
  <c r="P98" i="6" s="1"/>
  <c r="O97" i="6"/>
  <c r="P97" i="6" s="1"/>
  <c r="O96" i="6"/>
  <c r="P96" i="6" s="1"/>
  <c r="O95" i="6"/>
  <c r="P95" i="6" s="1"/>
  <c r="O94" i="6"/>
  <c r="P94" i="6" s="1"/>
  <c r="O93" i="6"/>
  <c r="P93" i="6" s="1"/>
  <c r="O92" i="6"/>
  <c r="P92" i="6" s="1"/>
  <c r="O91" i="6"/>
  <c r="P91" i="6" s="1"/>
  <c r="O90" i="6"/>
  <c r="P90" i="6" s="1"/>
  <c r="O89" i="6"/>
  <c r="P89" i="6" s="1"/>
  <c r="O88" i="6"/>
  <c r="P88" i="6" s="1"/>
  <c r="O87" i="6"/>
  <c r="P87" i="6" s="1"/>
  <c r="O86" i="6"/>
  <c r="P86" i="6" s="1"/>
  <c r="O85" i="6"/>
  <c r="P85" i="6" s="1"/>
  <c r="O84" i="6"/>
  <c r="P84" i="6" s="1"/>
  <c r="O83" i="6"/>
  <c r="P83" i="6" s="1"/>
  <c r="O82" i="6"/>
  <c r="P82" i="6" s="1"/>
  <c r="O81" i="6"/>
  <c r="P81" i="6" s="1"/>
  <c r="O80" i="6"/>
  <c r="P80" i="6" s="1"/>
  <c r="O79" i="6"/>
  <c r="P79" i="6" s="1"/>
  <c r="O78" i="6"/>
  <c r="P78" i="6" s="1"/>
  <c r="O77" i="6"/>
  <c r="P77" i="6" s="1"/>
  <c r="O76" i="6"/>
  <c r="P76" i="6" s="1"/>
  <c r="O75" i="6"/>
  <c r="P75" i="6" s="1"/>
  <c r="O74" i="6"/>
  <c r="P74" i="6" s="1"/>
  <c r="O73" i="6"/>
  <c r="P73" i="6" s="1"/>
  <c r="O72" i="6"/>
  <c r="P72" i="6" s="1"/>
  <c r="O71" i="6"/>
  <c r="P71" i="6" s="1"/>
  <c r="O70" i="6"/>
  <c r="P70" i="6" s="1"/>
  <c r="O69" i="6"/>
  <c r="P69" i="6" s="1"/>
  <c r="O68" i="6"/>
  <c r="P68" i="6" s="1"/>
  <c r="O67" i="6"/>
  <c r="P67" i="6" s="1"/>
  <c r="O66" i="6"/>
  <c r="P66" i="6" s="1"/>
  <c r="O65" i="6"/>
  <c r="P65" i="6" s="1"/>
  <c r="O64" i="6"/>
  <c r="P64" i="6" s="1"/>
  <c r="O63" i="6"/>
  <c r="P63" i="6" s="1"/>
  <c r="O62" i="6"/>
  <c r="P62" i="6" s="1"/>
  <c r="O61" i="6"/>
  <c r="P61" i="6" s="1"/>
  <c r="O60" i="6"/>
  <c r="P60" i="6" s="1"/>
  <c r="O59" i="6"/>
  <c r="P59" i="6" s="1"/>
  <c r="O58" i="6"/>
  <c r="P58" i="6" s="1"/>
  <c r="O57" i="6"/>
  <c r="P57" i="6" s="1"/>
  <c r="O56" i="6"/>
  <c r="P56" i="6" s="1"/>
  <c r="O55" i="6"/>
  <c r="P55" i="6" s="1"/>
  <c r="O54" i="6"/>
  <c r="P54" i="6" s="1"/>
  <c r="O53" i="6"/>
  <c r="P53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O42" i="6"/>
  <c r="P42" i="6" s="1"/>
  <c r="O41" i="6"/>
  <c r="P41" i="6" s="1"/>
  <c r="O40" i="6"/>
  <c r="P40" i="6" s="1"/>
  <c r="O39" i="6"/>
  <c r="P39" i="6" s="1"/>
  <c r="O38" i="6"/>
  <c r="P38" i="6" s="1"/>
  <c r="O37" i="6"/>
  <c r="P37" i="6" s="1"/>
  <c r="O36" i="6"/>
  <c r="P36" i="6" s="1"/>
  <c r="O35" i="6"/>
  <c r="P35" i="6" s="1"/>
  <c r="O34" i="6"/>
  <c r="P34" i="6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45" i="5"/>
  <c r="P45" i="5" s="1"/>
  <c r="O44" i="5"/>
  <c r="P44" i="5" s="1"/>
  <c r="O43" i="5"/>
  <c r="P43" i="5" s="1"/>
  <c r="O42" i="5"/>
  <c r="P42" i="5" s="1"/>
  <c r="O41" i="5"/>
  <c r="P41" i="5" s="1"/>
  <c r="O110" i="5"/>
  <c r="P110" i="5" s="1"/>
  <c r="O109" i="5"/>
  <c r="P109" i="5" s="1"/>
  <c r="O108" i="5"/>
  <c r="P108" i="5" s="1"/>
  <c r="O107" i="5"/>
  <c r="P107" i="5" s="1"/>
  <c r="O106" i="5"/>
  <c r="P106" i="5" s="1"/>
  <c r="O105" i="5"/>
  <c r="P105" i="5" s="1"/>
  <c r="O104" i="5"/>
  <c r="P104" i="5" s="1"/>
  <c r="O103" i="5"/>
  <c r="P103" i="5" s="1"/>
  <c r="O102" i="5"/>
  <c r="P102" i="5" s="1"/>
  <c r="O101" i="5"/>
  <c r="P101" i="5" s="1"/>
  <c r="O100" i="5"/>
  <c r="P100" i="5" s="1"/>
  <c r="O99" i="5"/>
  <c r="P99" i="5" s="1"/>
  <c r="O98" i="5"/>
  <c r="P98" i="5" s="1"/>
  <c r="O97" i="5"/>
  <c r="P97" i="5" s="1"/>
  <c r="O96" i="5"/>
  <c r="P96" i="5" s="1"/>
  <c r="O95" i="5"/>
  <c r="P95" i="5" s="1"/>
  <c r="O94" i="5"/>
  <c r="P94" i="5" s="1"/>
  <c r="O93" i="5"/>
  <c r="P93" i="5" s="1"/>
  <c r="O92" i="5"/>
  <c r="P92" i="5" s="1"/>
  <c r="O91" i="5"/>
  <c r="P91" i="5" s="1"/>
  <c r="O90" i="5"/>
  <c r="P90" i="5" s="1"/>
  <c r="O89" i="5"/>
  <c r="P89" i="5" s="1"/>
  <c r="O88" i="5"/>
  <c r="P88" i="5" s="1"/>
  <c r="O87" i="5"/>
  <c r="P87" i="5" s="1"/>
  <c r="O86" i="5"/>
  <c r="P86" i="5" s="1"/>
  <c r="O85" i="5"/>
  <c r="P85" i="5" s="1"/>
  <c r="O84" i="5"/>
  <c r="P84" i="5" s="1"/>
  <c r="O83" i="5"/>
  <c r="P83" i="5" s="1"/>
  <c r="O82" i="5"/>
  <c r="P82" i="5" s="1"/>
  <c r="O81" i="5"/>
  <c r="P81" i="5" s="1"/>
  <c r="O80" i="5"/>
  <c r="P80" i="5" s="1"/>
  <c r="O79" i="5"/>
  <c r="P79" i="5" s="1"/>
  <c r="O78" i="5"/>
  <c r="P78" i="5" s="1"/>
  <c r="O77" i="5"/>
  <c r="P77" i="5" s="1"/>
  <c r="O76" i="5"/>
  <c r="P76" i="5" s="1"/>
  <c r="O75" i="5"/>
  <c r="P75" i="5" s="1"/>
  <c r="O74" i="5"/>
  <c r="P74" i="5" s="1"/>
  <c r="O73" i="5"/>
  <c r="P73" i="5" s="1"/>
  <c r="O72" i="5"/>
  <c r="P72" i="5" s="1"/>
  <c r="O71" i="5"/>
  <c r="P71" i="5" s="1"/>
  <c r="O70" i="5"/>
  <c r="P70" i="5" s="1"/>
  <c r="O69" i="5"/>
  <c r="P69" i="5" s="1"/>
  <c r="O68" i="5"/>
  <c r="P68" i="5" s="1"/>
  <c r="O67" i="5"/>
  <c r="P67" i="5" s="1"/>
  <c r="O66" i="5"/>
  <c r="P66" i="5" s="1"/>
  <c r="O65" i="5"/>
  <c r="P65" i="5" s="1"/>
  <c r="O64" i="5"/>
  <c r="P64" i="5" s="1"/>
  <c r="O63" i="5"/>
  <c r="P63" i="5" s="1"/>
  <c r="O62" i="5"/>
  <c r="P62" i="5" s="1"/>
  <c r="O61" i="5"/>
  <c r="P61" i="5" s="1"/>
  <c r="O60" i="5"/>
  <c r="P60" i="5" s="1"/>
  <c r="O59" i="5"/>
  <c r="P59" i="5" s="1"/>
  <c r="O58" i="5"/>
  <c r="P58" i="5" s="1"/>
  <c r="O57" i="5"/>
  <c r="P57" i="5" s="1"/>
  <c r="O56" i="5"/>
  <c r="P56" i="5" s="1"/>
  <c r="O55" i="5"/>
  <c r="P55" i="5" s="1"/>
  <c r="O54" i="5"/>
  <c r="P54" i="5" s="1"/>
  <c r="O53" i="5"/>
  <c r="P53" i="5" s="1"/>
  <c r="O52" i="5"/>
  <c r="P52" i="5" s="1"/>
  <c r="O51" i="5"/>
  <c r="P51" i="5" s="1"/>
  <c r="O50" i="5"/>
  <c r="P50" i="5" s="1"/>
  <c r="O49" i="5"/>
  <c r="P49" i="5" s="1"/>
  <c r="O48" i="5"/>
  <c r="P48" i="5" s="1"/>
  <c r="O47" i="5"/>
  <c r="P47" i="5" s="1"/>
  <c r="O46" i="5"/>
  <c r="P46" i="5" s="1"/>
  <c r="O40" i="5"/>
  <c r="P40" i="5" s="1"/>
  <c r="O39" i="5"/>
  <c r="P39" i="5" s="1"/>
  <c r="O38" i="5"/>
  <c r="P38" i="5" s="1"/>
  <c r="O37" i="5"/>
  <c r="P37" i="5" s="1"/>
  <c r="O36" i="5"/>
  <c r="P36" i="5" s="1"/>
  <c r="O35" i="5"/>
  <c r="P35" i="5" s="1"/>
  <c r="O34" i="5"/>
  <c r="P34" i="5" s="1"/>
  <c r="O33" i="5"/>
  <c r="P33" i="5" s="1"/>
  <c r="O32" i="5"/>
  <c r="P32" i="5" s="1"/>
  <c r="O31" i="5"/>
  <c r="P31" i="5" s="1"/>
  <c r="O30" i="5"/>
  <c r="P30" i="5" s="1"/>
  <c r="O29" i="5"/>
  <c r="P29" i="5" s="1"/>
  <c r="O28" i="5"/>
  <c r="P28" i="5" s="1"/>
  <c r="O27" i="5"/>
  <c r="P27" i="5" s="1"/>
  <c r="O26" i="5"/>
  <c r="P26" i="5" s="1"/>
  <c r="O25" i="5"/>
  <c r="P25" i="5" s="1"/>
  <c r="O24" i="5"/>
  <c r="P24" i="5" s="1"/>
  <c r="O23" i="5"/>
  <c r="P23" i="5" s="1"/>
  <c r="O22" i="5"/>
  <c r="P22" i="5" s="1"/>
  <c r="O21" i="5"/>
  <c r="P21" i="5" s="1"/>
  <c r="O20" i="5"/>
  <c r="P20" i="5" s="1"/>
  <c r="O19" i="5"/>
  <c r="P19" i="5" s="1"/>
  <c r="O18" i="5"/>
  <c r="P18" i="5" s="1"/>
  <c r="O17" i="5"/>
  <c r="P17" i="5" s="1"/>
  <c r="O16" i="5"/>
  <c r="P16" i="5" s="1"/>
  <c r="O15" i="5"/>
  <c r="P15" i="5" s="1"/>
  <c r="O14" i="5"/>
  <c r="P14" i="5" s="1"/>
  <c r="O13" i="5"/>
  <c r="P13" i="5" s="1"/>
  <c r="O12" i="5"/>
  <c r="P12" i="5" s="1"/>
  <c r="O11" i="5"/>
  <c r="P11" i="5" s="1"/>
  <c r="D1" i="5"/>
  <c r="O10" i="5" l="1"/>
  <c r="P10" i="5" s="1"/>
  <c r="D1" i="2"/>
  <c r="D2" i="2"/>
  <c r="O41" i="7" l="1"/>
  <c r="P41" i="7" s="1"/>
  <c r="O88" i="7"/>
  <c r="P88" i="7" s="1"/>
  <c r="O120" i="7"/>
  <c r="P120" i="7" s="1"/>
  <c r="O83" i="7"/>
  <c r="P83" i="7" s="1"/>
  <c r="O108" i="7"/>
  <c r="P108" i="7" s="1"/>
  <c r="O42" i="7"/>
  <c r="P42" i="7" s="1"/>
  <c r="O57" i="7"/>
  <c r="P57" i="7" s="1"/>
  <c r="O101" i="7"/>
  <c r="P101" i="7" s="1"/>
  <c r="O100" i="7"/>
  <c r="P100" i="7" s="1"/>
  <c r="O26" i="7"/>
  <c r="P26" i="7" s="1"/>
  <c r="O31" i="7"/>
  <c r="P31" i="7" s="1"/>
  <c r="O126" i="7"/>
  <c r="P126" i="7" s="1"/>
  <c r="O82" i="7"/>
  <c r="P82" i="7" s="1"/>
  <c r="O128" i="7"/>
  <c r="P128" i="7" s="1"/>
  <c r="O123" i="7"/>
  <c r="P123" i="7" s="1"/>
  <c r="O30" i="7"/>
  <c r="P30" i="7" s="1"/>
  <c r="O133" i="7"/>
  <c r="P133" i="7" s="1"/>
  <c r="O45" i="7"/>
  <c r="P45" i="7" s="1"/>
  <c r="O115" i="7"/>
  <c r="P115" i="7" s="1"/>
  <c r="O71" i="7"/>
  <c r="P71" i="7" s="1"/>
  <c r="O10" i="7"/>
  <c r="P10" i="7" s="1"/>
  <c r="O40" i="7"/>
  <c r="P40" i="7" s="1"/>
  <c r="O7" i="7"/>
  <c r="P7" i="7" s="1"/>
  <c r="O48" i="7"/>
  <c r="P48" i="7" s="1"/>
  <c r="O111" i="7"/>
  <c r="P111" i="7" s="1"/>
  <c r="O85" i="7"/>
  <c r="P85" i="7" s="1"/>
  <c r="O58" i="7"/>
  <c r="P58" i="7" s="1"/>
  <c r="O38" i="7"/>
  <c r="P38" i="7" s="1"/>
  <c r="O28" i="7"/>
  <c r="P28" i="7" s="1"/>
  <c r="O90" i="7"/>
  <c r="P90" i="7" s="1"/>
  <c r="O20" i="7"/>
  <c r="P20" i="7" s="1"/>
  <c r="O25" i="7"/>
  <c r="P25" i="7" s="1"/>
  <c r="O39" i="7"/>
  <c r="P39" i="7" s="1"/>
  <c r="O15" i="7"/>
  <c r="P15" i="7" s="1"/>
  <c r="O13" i="7"/>
  <c r="P13" i="7" s="1"/>
  <c r="O37" i="7"/>
  <c r="P37" i="7" s="1"/>
  <c r="O127" i="7"/>
  <c r="P127" i="7" s="1"/>
  <c r="O52" i="7"/>
  <c r="P52" i="7" s="1"/>
  <c r="O8" i="7"/>
  <c r="P8" i="7" s="1"/>
  <c r="O96" i="7"/>
  <c r="P96" i="7" s="1"/>
  <c r="O118" i="7"/>
  <c r="P118" i="7" s="1"/>
  <c r="O106" i="7"/>
  <c r="P106" i="7" s="1"/>
  <c r="O105" i="7"/>
  <c r="P105" i="7" s="1"/>
  <c r="O70" i="7"/>
  <c r="P70" i="7" s="1"/>
  <c r="O32" i="7"/>
  <c r="P32" i="7" s="1"/>
  <c r="O95" i="7"/>
  <c r="P95" i="7" s="1"/>
  <c r="O125" i="7"/>
  <c r="P125" i="7" s="1"/>
  <c r="O122" i="7"/>
  <c r="P122" i="7" s="1"/>
  <c r="O56" i="7"/>
  <c r="P56" i="7" s="1"/>
  <c r="O116" i="7"/>
  <c r="P116" i="7" s="1"/>
  <c r="O18" i="7"/>
  <c r="P18" i="7" s="1"/>
  <c r="O121" i="7"/>
  <c r="P121" i="7" s="1"/>
  <c r="O103" i="7"/>
  <c r="P103" i="7" s="1"/>
  <c r="O77" i="7"/>
  <c r="P77" i="7" s="1"/>
  <c r="O75" i="7"/>
  <c r="P75" i="7" s="1"/>
  <c r="O73" i="7"/>
  <c r="P73" i="7" s="1"/>
  <c r="O12" i="7"/>
  <c r="P12" i="7" s="1"/>
  <c r="O80" i="7"/>
  <c r="P80" i="7" s="1"/>
  <c r="O63" i="7"/>
  <c r="P63" i="7" s="1"/>
  <c r="O72" i="7"/>
  <c r="P72" i="7" s="1"/>
  <c r="O131" i="7"/>
  <c r="P131" i="7" s="1"/>
  <c r="O50" i="7"/>
  <c r="P50" i="7" s="1"/>
  <c r="O23" i="7"/>
  <c r="P23" i="7" s="1"/>
  <c r="O76" i="7"/>
  <c r="P76" i="7" s="1"/>
  <c r="O46" i="7"/>
  <c r="P46" i="7" s="1"/>
  <c r="O102" i="7"/>
  <c r="P102" i="7" s="1"/>
  <c r="O61" i="7"/>
  <c r="P61" i="7" s="1"/>
  <c r="O6" i="7"/>
  <c r="P6" i="7" s="1"/>
  <c r="O107" i="7"/>
  <c r="P107" i="7" s="1"/>
  <c r="O98" i="7"/>
  <c r="P98" i="7" s="1"/>
  <c r="O110" i="7"/>
  <c r="P110" i="7" s="1"/>
  <c r="O55" i="7"/>
  <c r="P55" i="7" s="1"/>
  <c r="O66" i="7"/>
  <c r="P66" i="7" s="1"/>
  <c r="O17" i="7"/>
  <c r="P17" i="7" s="1"/>
  <c r="O130" i="7"/>
  <c r="P130" i="7" s="1"/>
  <c r="O33" i="7"/>
  <c r="P33" i="7" s="1"/>
  <c r="O78" i="7"/>
  <c r="P78" i="7" s="1"/>
  <c r="O87" i="7"/>
  <c r="P87" i="7" s="1"/>
  <c r="O112" i="7"/>
  <c r="P112" i="7" s="1"/>
  <c r="O113" i="7"/>
  <c r="P113" i="7" s="1"/>
  <c r="O47" i="7"/>
  <c r="P47" i="7" s="1"/>
  <c r="O22" i="7"/>
  <c r="P22" i="7" s="1"/>
  <c r="O81" i="7"/>
  <c r="P81" i="7" s="1"/>
  <c r="O21" i="7"/>
  <c r="P21" i="7" s="1"/>
  <c r="O60" i="7"/>
  <c r="P60" i="7" s="1"/>
  <c r="O16" i="7"/>
  <c r="P16" i="7" s="1"/>
  <c r="O43" i="7"/>
  <c r="P43" i="7" s="1"/>
  <c r="O91" i="7"/>
  <c r="P91" i="7" s="1"/>
  <c r="O132" i="7"/>
  <c r="P132" i="7" s="1"/>
  <c r="O53" i="7"/>
  <c r="P53" i="7" s="1"/>
  <c r="O97" i="7"/>
  <c r="P97" i="7" s="1"/>
  <c r="O117" i="7"/>
  <c r="P117" i="7" s="1"/>
  <c r="O68" i="7"/>
  <c r="P68" i="7" s="1"/>
  <c r="O86" i="7"/>
  <c r="P86" i="7" s="1"/>
  <c r="O11" i="7"/>
  <c r="P11" i="7" s="1"/>
  <c r="O93" i="7"/>
  <c r="P93" i="7" s="1"/>
  <c r="O27" i="7"/>
  <c r="P27" i="7" s="1"/>
  <c r="O67" i="7"/>
  <c r="P67" i="7" s="1"/>
  <c r="O92" i="7"/>
  <c r="P92" i="7" s="1"/>
  <c r="O62" i="7"/>
  <c r="P62" i="7" s="1"/>
  <c r="O65" i="7"/>
  <c r="P65" i="7" s="1"/>
  <c r="O36" i="7"/>
  <c r="P36" i="7" s="1"/>
  <c r="O51" i="7"/>
  <c r="P51" i="7" s="1"/>
  <c r="O35" i="7"/>
  <c r="P35" i="7" s="1"/>
</calcChain>
</file>

<file path=xl/sharedStrings.xml><?xml version="1.0" encoding="utf-8"?>
<sst xmlns="http://schemas.openxmlformats.org/spreadsheetml/2006/main" count="13741" uniqueCount="92">
  <si>
    <t>Saucony Kinvara</t>
  </si>
  <si>
    <t>Mizuno Inspire</t>
  </si>
  <si>
    <t>21run</t>
  </si>
  <si>
    <t>Saucony Hurricane</t>
  </si>
  <si>
    <t>Salomon Speedcross</t>
  </si>
  <si>
    <t>Salomon XA Pro</t>
  </si>
  <si>
    <t>Saucony Triumph</t>
  </si>
  <si>
    <t>Saucony Guide</t>
  </si>
  <si>
    <t>Saucony Ride</t>
  </si>
  <si>
    <t>mizuno Rider</t>
  </si>
  <si>
    <t>Nike Zoom Pegasus</t>
  </si>
  <si>
    <t>Nike Zoom Structure</t>
  </si>
  <si>
    <t>Nike Lunarglide</t>
  </si>
  <si>
    <t>Nike Zoom Vomero</t>
  </si>
  <si>
    <t>Brooks Glycerin</t>
  </si>
  <si>
    <t>Brooks Adrenaline</t>
  </si>
  <si>
    <t>Brooks Purecadence</t>
  </si>
  <si>
    <t>Brooks Ghost</t>
  </si>
  <si>
    <t>Asics Trainer</t>
  </si>
  <si>
    <t>Asics Nimbus</t>
  </si>
  <si>
    <t>Asics Kayano</t>
  </si>
  <si>
    <t>Brand</t>
  </si>
  <si>
    <t>Nike</t>
  </si>
  <si>
    <t>Inov8</t>
  </si>
  <si>
    <t>Saucony</t>
  </si>
  <si>
    <t>Mizuno</t>
  </si>
  <si>
    <t>Salomon</t>
  </si>
  <si>
    <t>mizuno</t>
  </si>
  <si>
    <t>Brooks</t>
  </si>
  <si>
    <t>Adidas</t>
  </si>
  <si>
    <t>Asics</t>
  </si>
  <si>
    <t>New Balance</t>
  </si>
  <si>
    <t>Model</t>
  </si>
  <si>
    <t>Forretning</t>
  </si>
  <si>
    <t>Pris</t>
  </si>
  <si>
    <t>Pris DKK</t>
  </si>
  <si>
    <t>Euro kurs</t>
  </si>
  <si>
    <t>Pris (uden tegn)</t>
  </si>
  <si>
    <t>GBP kurs</t>
  </si>
  <si>
    <t>Fragt</t>
  </si>
  <si>
    <t>Fragt i DKK</t>
  </si>
  <si>
    <t>Pris inkl fragt</t>
  </si>
  <si>
    <t>Leveringstid</t>
  </si>
  <si>
    <t>Land</t>
  </si>
  <si>
    <t>Vejledende pris</t>
  </si>
  <si>
    <t>2-3 dage</t>
  </si>
  <si>
    <t>Besparelse</t>
  </si>
  <si>
    <t>Besparelse%</t>
  </si>
  <si>
    <t>Dato</t>
  </si>
  <si>
    <t>Danmark</t>
  </si>
  <si>
    <t>Tyskland</t>
  </si>
  <si>
    <t>England</t>
  </si>
  <si>
    <t>Adidas Ultra Boost</t>
  </si>
  <si>
    <t>Adidas Supernova</t>
  </si>
  <si>
    <t>Asics GT-1000</t>
  </si>
  <si>
    <t>Asics GT-2000</t>
  </si>
  <si>
    <t>Asics Cumulus</t>
  </si>
  <si>
    <t>Mizuno Sayonara</t>
  </si>
  <si>
    <t>Mizuno Enigma</t>
  </si>
  <si>
    <t>Nike Free RN</t>
  </si>
  <si>
    <t>Inov8 F-195</t>
  </si>
  <si>
    <t>Inov8 Mudclaw 300</t>
  </si>
  <si>
    <t>Inov8 TrailTalon 250</t>
  </si>
  <si>
    <t>Inov8 X-talon 212</t>
  </si>
  <si>
    <t>Løbeshop</t>
  </si>
  <si>
    <t>Sportmaster</t>
  </si>
  <si>
    <t>Sportsshoes</t>
  </si>
  <si>
    <t>SportAmore</t>
  </si>
  <si>
    <t>Sverige</t>
  </si>
  <si>
    <t>Shop4runners</t>
  </si>
  <si>
    <t>RunnerInn</t>
  </si>
  <si>
    <t>EU</t>
  </si>
  <si>
    <t>Valuta</t>
  </si>
  <si>
    <t>EUR</t>
  </si>
  <si>
    <t>DKK</t>
  </si>
  <si>
    <t>Løberen</t>
  </si>
  <si>
    <t>xxxxx</t>
  </si>
  <si>
    <t>Pund</t>
  </si>
  <si>
    <t>Rækkenavne</t>
  </si>
  <si>
    <t>Hovedtotal</t>
  </si>
  <si>
    <t>Gennemsnit af Besparelse%</t>
  </si>
  <si>
    <t>Pris ONLINE inkl fragt</t>
  </si>
  <si>
    <t>Vejledende pris på skoen</t>
  </si>
  <si>
    <t>Gennemsnit besparelse ONLINE</t>
  </si>
  <si>
    <t>Gennemsnitlig besparelse i webshop</t>
  </si>
  <si>
    <t>Gennemsnit af Fragt i DKK</t>
  </si>
  <si>
    <t>Gennemsnitlig besparelse pr. brand pr. land</t>
  </si>
  <si>
    <t>Gennemsnit besparelse pr. land</t>
  </si>
  <si>
    <t>Løbestil</t>
  </si>
  <si>
    <t>Neutral</t>
  </si>
  <si>
    <t>Pronation</t>
  </si>
  <si>
    <t>Kurser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</si>
</sst>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.&quot;\ * #,##0.00_ ;_ &quot;kr.&quot;\ * \-#,##0.00_ ;_ &quot;kr.&quot;\ * &quot;-&quot;??_ ;_ @_ 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1" applyFont="1"/>
    <xf numFmtId="14" fontId="0" fillId="0" borderId="0" xfId="0" applyNumberFormat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2" fontId="0" fillId="3" borderId="0" xfId="0" applyNumberFormat="1" applyFill="1"/>
    <xf numFmtId="9" fontId="0" fillId="3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0" applyNumberFormat="1"/>
    <xf numFmtId="10" fontId="0" fillId="0" borderId="0" xfId="0" applyNumberFormat="1"/>
    <xf numFmtId="0" fontId="0" fillId="4" borderId="0" xfId="0" applyFill="1"/>
  </cellXfs>
  <cellStyles count="2">
    <cellStyle name="Normal" xfId="0" builtinId="0"/>
    <cellStyle name="Procent" xfId="1" builtinId="5"/>
  </cellStyles>
  <dxfs count="1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2" formatCode="0.00"/>
    </dxf>
    <dxf>
      <numFmt numFmtId="14" formatCode="0.00%"/>
    </dxf>
    <dxf>
      <numFmt numFmtId="14" formatCode="0.00%"/>
    </dxf>
    <dxf>
      <numFmt numFmtId="34" formatCode="_ &quot;kr.&quot;\ * #,##0.00_ ;_ &quot;kr.&quot;\ * \-#,##0.00_ ;_ &quot;kr.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udtræk!Pivottabel4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 besparelse i kr. pr. butik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'Diagram udtræk'!$A$4:$A$17</c:f>
              <c:multiLvlStrCache>
                <c:ptCount val="8"/>
                <c:lvl>
                  <c:pt idx="0">
                    <c:v>Løbeshop</c:v>
                  </c:pt>
                  <c:pt idx="1">
                    <c:v>Sportmaster</c:v>
                  </c:pt>
                  <c:pt idx="2">
                    <c:v>Løberen</c:v>
                  </c:pt>
                  <c:pt idx="3">
                    <c:v>Sportsshoes</c:v>
                  </c:pt>
                  <c:pt idx="4">
                    <c:v>RunnerInn</c:v>
                  </c:pt>
                  <c:pt idx="5">
                    <c:v>SportAmore</c:v>
                  </c:pt>
                  <c:pt idx="6">
                    <c:v>21run</c:v>
                  </c:pt>
                  <c:pt idx="7">
                    <c:v>Shop4runners</c:v>
                  </c:pt>
                </c:lvl>
                <c:lvl>
                  <c:pt idx="0">
                    <c:v>Danmark</c:v>
                  </c:pt>
                  <c:pt idx="3">
                    <c:v>England</c:v>
                  </c:pt>
                  <c:pt idx="4">
                    <c:v>EU</c:v>
                  </c:pt>
                  <c:pt idx="5">
                    <c:v>Sverige</c:v>
                  </c:pt>
                  <c:pt idx="6">
                    <c:v>Tyskland</c:v>
                  </c:pt>
                </c:lvl>
              </c:multiLvlStrCache>
            </c:multiLvlStrRef>
          </c:cat>
          <c:val>
            <c:numRef>
              <c:f>'Diagram udtræk'!$B$4:$B$17</c:f>
              <c:numCache>
                <c:formatCode>_("kr."* #,##0.00_);_("kr."* \(#,##0.00\);_("kr."* "-"??_);_(@_)</c:formatCode>
                <c:ptCount val="8"/>
                <c:pt idx="0">
                  <c:v>346.49285714285713</c:v>
                </c:pt>
                <c:pt idx="1">
                  <c:v>183.27777777777777</c:v>
                </c:pt>
                <c:pt idx="2">
                  <c:v>83.484925217391435</c:v>
                </c:pt>
                <c:pt idx="3">
                  <c:v>345.76543320895507</c:v>
                </c:pt>
                <c:pt idx="4">
                  <c:v>337.13235294117646</c:v>
                </c:pt>
                <c:pt idx="5">
                  <c:v>245.03333333333333</c:v>
                </c:pt>
                <c:pt idx="6">
                  <c:v>403.38641395454556</c:v>
                </c:pt>
                <c:pt idx="7">
                  <c:v>324.75976846153901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8-4934-9562-319D87B93F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4330024"/>
        <c:axId val="584331992"/>
      </c:barChart>
      <c:catAx>
        <c:axId val="58433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LAND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84331992"/>
        <c:crosses val="autoZero"/>
        <c:auto val="1"/>
        <c:lblAlgn val="ctr"/>
        <c:lblOffset val="100"/>
        <c:noMultiLvlLbl val="0"/>
      </c:catAx>
      <c:valAx>
        <c:axId val="58433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GENNEMSNITLIG</a:t>
                </a:r>
                <a:r>
                  <a:rPr lang="da-DK" baseline="0"/>
                  <a:t> BESPARELSE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&quot;kr.&quot;* #,##0.00_);_(&quot;kr.&quot;* \(#,##0.00\);_(&quot;kr.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8433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udtræk1!Pivottabel5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</a:t>
            </a:r>
            <a:r>
              <a:rPr lang="en-US" baseline="0"/>
              <a:t> besparelse pr. model = alle lande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udtræk1'!$B$1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udtræk1'!$A$2:$A$33</c:f>
              <c:strCache>
                <c:ptCount val="31"/>
                <c:pt idx="0">
                  <c:v>Adidas Supernova</c:v>
                </c:pt>
                <c:pt idx="1">
                  <c:v>Adidas Ultra Boost</c:v>
                </c:pt>
                <c:pt idx="2">
                  <c:v>Asics Cumulus</c:v>
                </c:pt>
                <c:pt idx="3">
                  <c:v>Asics GT-1000</c:v>
                </c:pt>
                <c:pt idx="4">
                  <c:v>Asics GT-2000</c:v>
                </c:pt>
                <c:pt idx="5">
                  <c:v>Asics Kayano</c:v>
                </c:pt>
                <c:pt idx="6">
                  <c:v>Asics Nimbus</c:v>
                </c:pt>
                <c:pt idx="7">
                  <c:v>Asics Trainer</c:v>
                </c:pt>
                <c:pt idx="8">
                  <c:v>Brooks Adrenaline</c:v>
                </c:pt>
                <c:pt idx="9">
                  <c:v>Brooks Ghost</c:v>
                </c:pt>
                <c:pt idx="10">
                  <c:v>Brooks Glycerin</c:v>
                </c:pt>
                <c:pt idx="11">
                  <c:v>Brooks Purecadence</c:v>
                </c:pt>
                <c:pt idx="12">
                  <c:v>Inov8 Mudclaw 300</c:v>
                </c:pt>
                <c:pt idx="13">
                  <c:v>Inov8 TrailTalon 250</c:v>
                </c:pt>
                <c:pt idx="14">
                  <c:v>Inov8 X-talon 212</c:v>
                </c:pt>
                <c:pt idx="15">
                  <c:v>Mizuno Enigma</c:v>
                </c:pt>
                <c:pt idx="16">
                  <c:v>Mizuno Inspire</c:v>
                </c:pt>
                <c:pt idx="17">
                  <c:v>mizuno Rider</c:v>
                </c:pt>
                <c:pt idx="18">
                  <c:v>Mizuno Sayonara</c:v>
                </c:pt>
                <c:pt idx="19">
                  <c:v>Nike Free RN</c:v>
                </c:pt>
                <c:pt idx="20">
                  <c:v>Nike Lunarglide</c:v>
                </c:pt>
                <c:pt idx="21">
                  <c:v>Nike Zoom Pegasus</c:v>
                </c:pt>
                <c:pt idx="22">
                  <c:v>Nike Zoom Structure</c:v>
                </c:pt>
                <c:pt idx="23">
                  <c:v>Nike Zoom Vomero</c:v>
                </c:pt>
                <c:pt idx="24">
                  <c:v>Salomon Speedcross</c:v>
                </c:pt>
                <c:pt idx="25">
                  <c:v>Salomon XA Pro</c:v>
                </c:pt>
                <c:pt idx="26">
                  <c:v>Saucony Guide</c:v>
                </c:pt>
                <c:pt idx="27">
                  <c:v>Saucony Hurricane</c:v>
                </c:pt>
                <c:pt idx="28">
                  <c:v>Saucony Kinvara</c:v>
                </c:pt>
                <c:pt idx="29">
                  <c:v>Saucony Ride</c:v>
                </c:pt>
                <c:pt idx="30">
                  <c:v>Saucony Triumph</c:v>
                </c:pt>
              </c:strCache>
            </c:strRef>
          </c:cat>
          <c:val>
            <c:numRef>
              <c:f>'Diagram udtræk1'!$B$2:$B$33</c:f>
              <c:numCache>
                <c:formatCode>0.00%</c:formatCode>
                <c:ptCount val="31"/>
                <c:pt idx="0">
                  <c:v>8.5555578831168863E-2</c:v>
                </c:pt>
                <c:pt idx="1">
                  <c:v>0.11891080750000001</c:v>
                </c:pt>
                <c:pt idx="2">
                  <c:v>0.26237307452380942</c:v>
                </c:pt>
                <c:pt idx="3">
                  <c:v>0.27323680757575747</c:v>
                </c:pt>
                <c:pt idx="4">
                  <c:v>0.16945612966666673</c:v>
                </c:pt>
                <c:pt idx="5">
                  <c:v>0.14634870118333326</c:v>
                </c:pt>
                <c:pt idx="6">
                  <c:v>0.16066488363333323</c:v>
                </c:pt>
                <c:pt idx="7">
                  <c:v>0.3361999083333333</c:v>
                </c:pt>
                <c:pt idx="8">
                  <c:v>0.1869380016923077</c:v>
                </c:pt>
                <c:pt idx="9">
                  <c:v>0.23200821707692301</c:v>
                </c:pt>
                <c:pt idx="10">
                  <c:v>0.20196645479999994</c:v>
                </c:pt>
                <c:pt idx="11">
                  <c:v>0.25639899999999999</c:v>
                </c:pt>
                <c:pt idx="12">
                  <c:v>0.37513183770833342</c:v>
                </c:pt>
                <c:pt idx="13">
                  <c:v>0.4493691502083334</c:v>
                </c:pt>
                <c:pt idx="14">
                  <c:v>0.26111725173913042</c:v>
                </c:pt>
                <c:pt idx="15">
                  <c:v>0.47688888888888886</c:v>
                </c:pt>
                <c:pt idx="16">
                  <c:v>9.036669242424239E-2</c:v>
                </c:pt>
                <c:pt idx="17">
                  <c:v>0.16696371893939396</c:v>
                </c:pt>
                <c:pt idx="18">
                  <c:v>0.47257646939393927</c:v>
                </c:pt>
                <c:pt idx="19">
                  <c:v>0.28142101543513964</c:v>
                </c:pt>
                <c:pt idx="20">
                  <c:v>0.12074627401360553</c:v>
                </c:pt>
                <c:pt idx="21">
                  <c:v>0.15725885726190472</c:v>
                </c:pt>
                <c:pt idx="22">
                  <c:v>0.14730030492500004</c:v>
                </c:pt>
                <c:pt idx="23">
                  <c:v>0.15037361880434777</c:v>
                </c:pt>
                <c:pt idx="24">
                  <c:v>0.20273914000000018</c:v>
                </c:pt>
                <c:pt idx="25">
                  <c:v>0.18504723466666667</c:v>
                </c:pt>
                <c:pt idx="26">
                  <c:v>0.23419646362781946</c:v>
                </c:pt>
                <c:pt idx="27">
                  <c:v>0.35987752601562484</c:v>
                </c:pt>
                <c:pt idx="28">
                  <c:v>0.42577569874999988</c:v>
                </c:pt>
                <c:pt idx="29">
                  <c:v>0.31109249248120291</c:v>
                </c:pt>
                <c:pt idx="30">
                  <c:v>0.21045331794642866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A-4982-996E-DC650DD901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5882912"/>
        <c:axId val="535886520"/>
      </c:barChart>
      <c:catAx>
        <c:axId val="5358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5886520"/>
        <c:crosses val="autoZero"/>
        <c:auto val="1"/>
        <c:lblAlgn val="ctr"/>
        <c:lblOffset val="100"/>
        <c:noMultiLvlLbl val="0"/>
      </c:catAx>
      <c:valAx>
        <c:axId val="53588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588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udtræk2!Pivottabel6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</a:t>
            </a:r>
            <a:r>
              <a:rPr lang="en-US" baseline="0"/>
              <a:t> besparelse i % pr. webshop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udtræk2'!$B$1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'Diagram udtræk2'!$A$2:$A$18</c:f>
              <c:multiLvlStrCache>
                <c:ptCount val="8"/>
                <c:lvl>
                  <c:pt idx="0">
                    <c:v>Tyskland</c:v>
                  </c:pt>
                  <c:pt idx="1">
                    <c:v>Danmark</c:v>
                  </c:pt>
                  <c:pt idx="2">
                    <c:v>EU</c:v>
                  </c:pt>
                  <c:pt idx="3">
                    <c:v>England</c:v>
                  </c:pt>
                  <c:pt idx="4">
                    <c:v>Tyskland</c:v>
                  </c:pt>
                  <c:pt idx="5">
                    <c:v>Sverige</c:v>
                  </c:pt>
                  <c:pt idx="6">
                    <c:v>Danmark</c:v>
                  </c:pt>
                  <c:pt idx="7">
                    <c:v>Danmark</c:v>
                  </c:pt>
                </c:lvl>
                <c:lvl>
                  <c:pt idx="0">
                    <c:v>21run</c:v>
                  </c:pt>
                  <c:pt idx="1">
                    <c:v>Løbeshop</c:v>
                  </c:pt>
                  <c:pt idx="2">
                    <c:v>RunnerInn</c:v>
                  </c:pt>
                  <c:pt idx="3">
                    <c:v>Sportsshoes</c:v>
                  </c:pt>
                  <c:pt idx="4">
                    <c:v>Shop4runners</c:v>
                  </c:pt>
                  <c:pt idx="5">
                    <c:v>SportAmore</c:v>
                  </c:pt>
                  <c:pt idx="6">
                    <c:v>Sportmaster</c:v>
                  </c:pt>
                  <c:pt idx="7">
                    <c:v>Løberen</c:v>
                  </c:pt>
                </c:lvl>
              </c:multiLvlStrCache>
            </c:multiLvlStrRef>
          </c:cat>
          <c:val>
            <c:numRef>
              <c:f>'Diagram udtræk2'!$B$2:$B$18</c:f>
              <c:numCache>
                <c:formatCode>0.00%</c:formatCode>
                <c:ptCount val="8"/>
                <c:pt idx="0">
                  <c:v>0.33442591247246267</c:v>
                </c:pt>
                <c:pt idx="1">
                  <c:v>0.26977483172883004</c:v>
                </c:pt>
                <c:pt idx="2">
                  <c:v>0.2660412592921787</c:v>
                </c:pt>
                <c:pt idx="3">
                  <c:v>0.26398352524065832</c:v>
                </c:pt>
                <c:pt idx="4">
                  <c:v>0.26096784391329841</c:v>
                </c:pt>
                <c:pt idx="5">
                  <c:v>0.18500039015935751</c:v>
                </c:pt>
                <c:pt idx="6">
                  <c:v>0.13137367724867716</c:v>
                </c:pt>
                <c:pt idx="7">
                  <c:v>6.4489213405296675E-2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0-4275-99EB-A59E0EF597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44029064"/>
        <c:axId val="644023160"/>
      </c:barChart>
      <c:catAx>
        <c:axId val="64402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4023160"/>
        <c:crosses val="autoZero"/>
        <c:auto val="1"/>
        <c:lblAlgn val="ctr"/>
        <c:lblOffset val="100"/>
        <c:noMultiLvlLbl val="0"/>
      </c:catAx>
      <c:valAx>
        <c:axId val="64402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402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udtræk3!Pivottabel7</c:name>
    <c:fmtId val="0"/>
  </c:pivotSource>
  <c:chart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2750363751700844E-2"/>
          <c:y val="8.5833646757175378E-2"/>
          <c:w val="0.76406986862491244"/>
          <c:h val="0.7452544394970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udtræk3'!$B$3</c:f>
              <c:strCache>
                <c:ptCount val="1"/>
                <c:pt idx="0">
                  <c:v>Pris ONLINE inkl fragt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'Diagram udtræk3'!$A$4:$A$35</c:f>
              <c:strCache>
                <c:ptCount val="31"/>
                <c:pt idx="0">
                  <c:v>Adidas Supernova</c:v>
                </c:pt>
                <c:pt idx="1">
                  <c:v>Adidas Ultra Boost</c:v>
                </c:pt>
                <c:pt idx="2">
                  <c:v>Asics Cumulus</c:v>
                </c:pt>
                <c:pt idx="3">
                  <c:v>Asics GT-1000</c:v>
                </c:pt>
                <c:pt idx="4">
                  <c:v>Asics GT-2000</c:v>
                </c:pt>
                <c:pt idx="5">
                  <c:v>Asics Kayano</c:v>
                </c:pt>
                <c:pt idx="6">
                  <c:v>Asics Nimbus</c:v>
                </c:pt>
                <c:pt idx="7">
                  <c:v>Asics Trainer</c:v>
                </c:pt>
                <c:pt idx="8">
                  <c:v>Brooks Adrenaline</c:v>
                </c:pt>
                <c:pt idx="9">
                  <c:v>Brooks Ghost</c:v>
                </c:pt>
                <c:pt idx="10">
                  <c:v>Brooks Glycerin</c:v>
                </c:pt>
                <c:pt idx="11">
                  <c:v>Brooks Purecadence</c:v>
                </c:pt>
                <c:pt idx="12">
                  <c:v>Inov8 Mudclaw 300</c:v>
                </c:pt>
                <c:pt idx="13">
                  <c:v>Inov8 TrailTalon 250</c:v>
                </c:pt>
                <c:pt idx="14">
                  <c:v>Inov8 X-talon 212</c:v>
                </c:pt>
                <c:pt idx="15">
                  <c:v>Mizuno Enigma</c:v>
                </c:pt>
                <c:pt idx="16">
                  <c:v>Mizuno Inspire</c:v>
                </c:pt>
                <c:pt idx="17">
                  <c:v>mizuno Rider</c:v>
                </c:pt>
                <c:pt idx="18">
                  <c:v>Mizuno Sayonara</c:v>
                </c:pt>
                <c:pt idx="19">
                  <c:v>Nike Free RN</c:v>
                </c:pt>
                <c:pt idx="20">
                  <c:v>Nike Lunarglide</c:v>
                </c:pt>
                <c:pt idx="21">
                  <c:v>Nike Zoom Pegasus</c:v>
                </c:pt>
                <c:pt idx="22">
                  <c:v>Nike Zoom Structure</c:v>
                </c:pt>
                <c:pt idx="23">
                  <c:v>Nike Zoom Vomero</c:v>
                </c:pt>
                <c:pt idx="24">
                  <c:v>Salomon Speedcross</c:v>
                </c:pt>
                <c:pt idx="25">
                  <c:v>Salomon XA Pro</c:v>
                </c:pt>
                <c:pt idx="26">
                  <c:v>Saucony Guide</c:v>
                </c:pt>
                <c:pt idx="27">
                  <c:v>Saucony Hurricane</c:v>
                </c:pt>
                <c:pt idx="28">
                  <c:v>Saucony Kinvara</c:v>
                </c:pt>
                <c:pt idx="29">
                  <c:v>Saucony Ride</c:v>
                </c:pt>
                <c:pt idx="30">
                  <c:v>Saucony Triumph</c:v>
                </c:pt>
              </c:strCache>
            </c:strRef>
          </c:cat>
          <c:val>
            <c:numRef>
              <c:f>'Diagram udtræk3'!$B$4:$B$35</c:f>
              <c:numCache>
                <c:formatCode>0.00</c:formatCode>
                <c:ptCount val="31"/>
                <c:pt idx="0">
                  <c:v>1005.8888632857141</c:v>
                </c:pt>
                <c:pt idx="1">
                  <c:v>1321.6337887499994</c:v>
                </c:pt>
                <c:pt idx="2">
                  <c:v>885.15231057142887</c:v>
                </c:pt>
                <c:pt idx="3">
                  <c:v>799.43951166666659</c:v>
                </c:pt>
                <c:pt idx="4">
                  <c:v>996.65264439999976</c:v>
                </c:pt>
                <c:pt idx="5">
                  <c:v>1280.4769482249994</c:v>
                </c:pt>
                <c:pt idx="6">
                  <c:v>1259.0026745499995</c:v>
                </c:pt>
                <c:pt idx="7">
                  <c:v>796.56011000000001</c:v>
                </c:pt>
                <c:pt idx="8">
                  <c:v>1056.9805977999999</c:v>
                </c:pt>
                <c:pt idx="9">
                  <c:v>998.38931780000019</c:v>
                </c:pt>
                <c:pt idx="10">
                  <c:v>1197.0503178000001</c:v>
                </c:pt>
                <c:pt idx="11">
                  <c:v>892.32119999999998</c:v>
                </c:pt>
                <c:pt idx="12">
                  <c:v>749.84179475000008</c:v>
                </c:pt>
                <c:pt idx="13">
                  <c:v>660.75701974999993</c:v>
                </c:pt>
                <c:pt idx="14">
                  <c:v>849.71516050000014</c:v>
                </c:pt>
                <c:pt idx="15">
                  <c:v>784.66666666666663</c:v>
                </c:pt>
                <c:pt idx="16">
                  <c:v>1000.5966383333335</c:v>
                </c:pt>
                <c:pt idx="17">
                  <c:v>916.33990916666687</c:v>
                </c:pt>
                <c:pt idx="18">
                  <c:v>580.16588366666667</c:v>
                </c:pt>
                <c:pt idx="19">
                  <c:v>754.50793379310335</c:v>
                </c:pt>
                <c:pt idx="20">
                  <c:v>923.21641228571434</c:v>
                </c:pt>
                <c:pt idx="21">
                  <c:v>884.87819987500006</c:v>
                </c:pt>
                <c:pt idx="22">
                  <c:v>852.69969507499991</c:v>
                </c:pt>
                <c:pt idx="23">
                  <c:v>977.07033837499966</c:v>
                </c:pt>
                <c:pt idx="24">
                  <c:v>876.98694600000022</c:v>
                </c:pt>
                <c:pt idx="25">
                  <c:v>814.95276533333322</c:v>
                </c:pt>
                <c:pt idx="26">
                  <c:v>1072.1249509210522</c:v>
                </c:pt>
                <c:pt idx="27">
                  <c:v>1024.1959583749999</c:v>
                </c:pt>
                <c:pt idx="28">
                  <c:v>803.91402174999973</c:v>
                </c:pt>
                <c:pt idx="29">
                  <c:v>964.47051052631559</c:v>
                </c:pt>
                <c:pt idx="30">
                  <c:v>1263.2746912857137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C-4E8F-A349-DED7367A00EA}"/>
            </c:ext>
          </c:extLst>
        </c:ser>
        <c:ser>
          <c:idx val="1"/>
          <c:order val="1"/>
          <c:tx>
            <c:strRef>
              <c:f>'Diagram udtræk3'!$C$3</c:f>
              <c:strCache>
                <c:ptCount val="1"/>
                <c:pt idx="0">
                  <c:v>Vejledende pris på skoen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'Diagram udtræk3'!$A$4:$A$35</c:f>
              <c:strCache>
                <c:ptCount val="31"/>
                <c:pt idx="0">
                  <c:v>Adidas Supernova</c:v>
                </c:pt>
                <c:pt idx="1">
                  <c:v>Adidas Ultra Boost</c:v>
                </c:pt>
                <c:pt idx="2">
                  <c:v>Asics Cumulus</c:v>
                </c:pt>
                <c:pt idx="3">
                  <c:v>Asics GT-1000</c:v>
                </c:pt>
                <c:pt idx="4">
                  <c:v>Asics GT-2000</c:v>
                </c:pt>
                <c:pt idx="5">
                  <c:v>Asics Kayano</c:v>
                </c:pt>
                <c:pt idx="6">
                  <c:v>Asics Nimbus</c:v>
                </c:pt>
                <c:pt idx="7">
                  <c:v>Asics Trainer</c:v>
                </c:pt>
                <c:pt idx="8">
                  <c:v>Brooks Adrenaline</c:v>
                </c:pt>
                <c:pt idx="9">
                  <c:v>Brooks Ghost</c:v>
                </c:pt>
                <c:pt idx="10">
                  <c:v>Brooks Glycerin</c:v>
                </c:pt>
                <c:pt idx="11">
                  <c:v>Brooks Purecadence</c:v>
                </c:pt>
                <c:pt idx="12">
                  <c:v>Inov8 Mudclaw 300</c:v>
                </c:pt>
                <c:pt idx="13">
                  <c:v>Inov8 TrailTalon 250</c:v>
                </c:pt>
                <c:pt idx="14">
                  <c:v>Inov8 X-talon 212</c:v>
                </c:pt>
                <c:pt idx="15">
                  <c:v>Mizuno Enigma</c:v>
                </c:pt>
                <c:pt idx="16">
                  <c:v>Mizuno Inspire</c:v>
                </c:pt>
                <c:pt idx="17">
                  <c:v>mizuno Rider</c:v>
                </c:pt>
                <c:pt idx="18">
                  <c:v>Mizuno Sayonara</c:v>
                </c:pt>
                <c:pt idx="19">
                  <c:v>Nike Free RN</c:v>
                </c:pt>
                <c:pt idx="20">
                  <c:v>Nike Lunarglide</c:v>
                </c:pt>
                <c:pt idx="21">
                  <c:v>Nike Zoom Pegasus</c:v>
                </c:pt>
                <c:pt idx="22">
                  <c:v>Nike Zoom Structure</c:v>
                </c:pt>
                <c:pt idx="23">
                  <c:v>Nike Zoom Vomero</c:v>
                </c:pt>
                <c:pt idx="24">
                  <c:v>Salomon Speedcross</c:v>
                </c:pt>
                <c:pt idx="25">
                  <c:v>Salomon XA Pro</c:v>
                </c:pt>
                <c:pt idx="26">
                  <c:v>Saucony Guide</c:v>
                </c:pt>
                <c:pt idx="27">
                  <c:v>Saucony Hurricane</c:v>
                </c:pt>
                <c:pt idx="28">
                  <c:v>Saucony Kinvara</c:v>
                </c:pt>
                <c:pt idx="29">
                  <c:v>Saucony Ride</c:v>
                </c:pt>
                <c:pt idx="30">
                  <c:v>Saucony Triumph</c:v>
                </c:pt>
              </c:strCache>
            </c:strRef>
          </c:cat>
          <c:val>
            <c:numRef>
              <c:f>'Diagram udtræk3'!$C$4:$C$35</c:f>
              <c:numCache>
                <c:formatCode>0.00</c:formatCode>
                <c:ptCount val="31"/>
                <c:pt idx="0">
                  <c:v>1100</c:v>
                </c:pt>
                <c:pt idx="1">
                  <c:v>1500</c:v>
                </c:pt>
                <c:pt idx="2">
                  <c:v>1200</c:v>
                </c:pt>
                <c:pt idx="3">
                  <c:v>1100</c:v>
                </c:pt>
                <c:pt idx="4">
                  <c:v>1200</c:v>
                </c:pt>
                <c:pt idx="5">
                  <c:v>1500</c:v>
                </c:pt>
                <c:pt idx="6">
                  <c:v>1500</c:v>
                </c:pt>
                <c:pt idx="7">
                  <c:v>1200</c:v>
                </c:pt>
                <c:pt idx="8">
                  <c:v>1300</c:v>
                </c:pt>
                <c:pt idx="9">
                  <c:v>1300</c:v>
                </c:pt>
                <c:pt idx="10">
                  <c:v>1500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1500</c:v>
                </c:pt>
                <c:pt idx="16">
                  <c:v>1100</c:v>
                </c:pt>
                <c:pt idx="17">
                  <c:v>1100</c:v>
                </c:pt>
                <c:pt idx="18">
                  <c:v>1100</c:v>
                </c:pt>
                <c:pt idx="19">
                  <c:v>1050</c:v>
                </c:pt>
                <c:pt idx="20">
                  <c:v>1050</c:v>
                </c:pt>
                <c:pt idx="21">
                  <c:v>1050</c:v>
                </c:pt>
                <c:pt idx="22">
                  <c:v>1000</c:v>
                </c:pt>
                <c:pt idx="23">
                  <c:v>1150</c:v>
                </c:pt>
                <c:pt idx="24">
                  <c:v>1100</c:v>
                </c:pt>
                <c:pt idx="25">
                  <c:v>1000</c:v>
                </c:pt>
                <c:pt idx="26">
                  <c:v>1400</c:v>
                </c:pt>
                <c:pt idx="27">
                  <c:v>1600</c:v>
                </c:pt>
                <c:pt idx="28">
                  <c:v>1400</c:v>
                </c:pt>
                <c:pt idx="29">
                  <c:v>1400</c:v>
                </c:pt>
                <c:pt idx="3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0C-4E8F-A349-DED7367A00EA}"/>
            </c:ext>
          </c:extLst>
        </c:ser>
        <c:ser>
          <c:idx val="2"/>
          <c:order val="2"/>
          <c:tx>
            <c:strRef>
              <c:f>'Diagram udtræk3'!$D$3</c:f>
              <c:strCache>
                <c:ptCount val="1"/>
                <c:pt idx="0">
                  <c:v>Gennemsnit besparelse ONLINE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'Diagram udtræk3'!$A$4:$A$35</c:f>
              <c:strCache>
                <c:ptCount val="31"/>
                <c:pt idx="0">
                  <c:v>Adidas Supernova</c:v>
                </c:pt>
                <c:pt idx="1">
                  <c:v>Adidas Ultra Boost</c:v>
                </c:pt>
                <c:pt idx="2">
                  <c:v>Asics Cumulus</c:v>
                </c:pt>
                <c:pt idx="3">
                  <c:v>Asics GT-1000</c:v>
                </c:pt>
                <c:pt idx="4">
                  <c:v>Asics GT-2000</c:v>
                </c:pt>
                <c:pt idx="5">
                  <c:v>Asics Kayano</c:v>
                </c:pt>
                <c:pt idx="6">
                  <c:v>Asics Nimbus</c:v>
                </c:pt>
                <c:pt idx="7">
                  <c:v>Asics Trainer</c:v>
                </c:pt>
                <c:pt idx="8">
                  <c:v>Brooks Adrenaline</c:v>
                </c:pt>
                <c:pt idx="9">
                  <c:v>Brooks Ghost</c:v>
                </c:pt>
                <c:pt idx="10">
                  <c:v>Brooks Glycerin</c:v>
                </c:pt>
                <c:pt idx="11">
                  <c:v>Brooks Purecadence</c:v>
                </c:pt>
                <c:pt idx="12">
                  <c:v>Inov8 Mudclaw 300</c:v>
                </c:pt>
                <c:pt idx="13">
                  <c:v>Inov8 TrailTalon 250</c:v>
                </c:pt>
                <c:pt idx="14">
                  <c:v>Inov8 X-talon 212</c:v>
                </c:pt>
                <c:pt idx="15">
                  <c:v>Mizuno Enigma</c:v>
                </c:pt>
                <c:pt idx="16">
                  <c:v>Mizuno Inspire</c:v>
                </c:pt>
                <c:pt idx="17">
                  <c:v>mizuno Rider</c:v>
                </c:pt>
                <c:pt idx="18">
                  <c:v>Mizuno Sayonara</c:v>
                </c:pt>
                <c:pt idx="19">
                  <c:v>Nike Free RN</c:v>
                </c:pt>
                <c:pt idx="20">
                  <c:v>Nike Lunarglide</c:v>
                </c:pt>
                <c:pt idx="21">
                  <c:v>Nike Zoom Pegasus</c:v>
                </c:pt>
                <c:pt idx="22">
                  <c:v>Nike Zoom Structure</c:v>
                </c:pt>
                <c:pt idx="23">
                  <c:v>Nike Zoom Vomero</c:v>
                </c:pt>
                <c:pt idx="24">
                  <c:v>Salomon Speedcross</c:v>
                </c:pt>
                <c:pt idx="25">
                  <c:v>Salomon XA Pro</c:v>
                </c:pt>
                <c:pt idx="26">
                  <c:v>Saucony Guide</c:v>
                </c:pt>
                <c:pt idx="27">
                  <c:v>Saucony Hurricane</c:v>
                </c:pt>
                <c:pt idx="28">
                  <c:v>Saucony Kinvara</c:v>
                </c:pt>
                <c:pt idx="29">
                  <c:v>Saucony Ride</c:v>
                </c:pt>
                <c:pt idx="30">
                  <c:v>Saucony Triumph</c:v>
                </c:pt>
              </c:strCache>
            </c:strRef>
          </c:cat>
          <c:val>
            <c:numRef>
              <c:f>'Diagram udtræk3'!$D$4:$D$35</c:f>
              <c:numCache>
                <c:formatCode>0.00</c:formatCode>
                <c:ptCount val="31"/>
                <c:pt idx="0">
                  <c:v>94.11113671428572</c:v>
                </c:pt>
                <c:pt idx="1">
                  <c:v>178.36621125000011</c:v>
                </c:pt>
                <c:pt idx="2">
                  <c:v>314.8476894285713</c:v>
                </c:pt>
                <c:pt idx="3">
                  <c:v>300.5604883333333</c:v>
                </c:pt>
                <c:pt idx="4">
                  <c:v>203.34735559999993</c:v>
                </c:pt>
                <c:pt idx="5">
                  <c:v>219.52305177499989</c:v>
                </c:pt>
                <c:pt idx="6">
                  <c:v>240.99732544999989</c:v>
                </c:pt>
                <c:pt idx="7">
                  <c:v>403.43988999999988</c:v>
                </c:pt>
                <c:pt idx="8">
                  <c:v>243.01940220000009</c:v>
                </c:pt>
                <c:pt idx="9">
                  <c:v>301.6106822000001</c:v>
                </c:pt>
                <c:pt idx="10">
                  <c:v>302.94968220000004</c:v>
                </c:pt>
                <c:pt idx="11">
                  <c:v>307.67880000000002</c:v>
                </c:pt>
                <c:pt idx="12">
                  <c:v>450.15820525000009</c:v>
                </c:pt>
                <c:pt idx="13">
                  <c:v>539.24298025000007</c:v>
                </c:pt>
                <c:pt idx="14">
                  <c:v>300.2848395000002</c:v>
                </c:pt>
                <c:pt idx="15">
                  <c:v>715.33333333333337</c:v>
                </c:pt>
                <c:pt idx="16">
                  <c:v>99.403361666666697</c:v>
                </c:pt>
                <c:pt idx="17">
                  <c:v>183.66009083333344</c:v>
                </c:pt>
                <c:pt idx="18">
                  <c:v>519.83411633333333</c:v>
                </c:pt>
                <c:pt idx="19">
                  <c:v>295.4920662068966</c:v>
                </c:pt>
                <c:pt idx="20">
                  <c:v>126.78358771428573</c:v>
                </c:pt>
                <c:pt idx="21">
                  <c:v>165.12180012500002</c:v>
                </c:pt>
                <c:pt idx="22">
                  <c:v>147.30030492499998</c:v>
                </c:pt>
                <c:pt idx="23">
                  <c:v>172.92966162500005</c:v>
                </c:pt>
                <c:pt idx="24">
                  <c:v>223.01305399999984</c:v>
                </c:pt>
                <c:pt idx="25">
                  <c:v>185.04723466666667</c:v>
                </c:pt>
                <c:pt idx="26">
                  <c:v>327.87504907894731</c:v>
                </c:pt>
                <c:pt idx="27">
                  <c:v>575.80404162499985</c:v>
                </c:pt>
                <c:pt idx="28">
                  <c:v>596.08597824999993</c:v>
                </c:pt>
                <c:pt idx="29">
                  <c:v>435.52948947368407</c:v>
                </c:pt>
                <c:pt idx="30">
                  <c:v>336.72530871428563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0C-4E8F-A349-DED7367A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4076624"/>
        <c:axId val="644082200"/>
      </c:barChart>
      <c:catAx>
        <c:axId val="6440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4082200"/>
        <c:crosses val="autoZero"/>
        <c:auto val="1"/>
        <c:lblAlgn val="ctr"/>
        <c:lblOffset val="100"/>
        <c:noMultiLvlLbl val="0"/>
      </c:catAx>
      <c:valAx>
        <c:axId val="64408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407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udtræk4!Pivottabel8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 fragtudgift pr. 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udtræk4'!$B$1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'Diagram udtræk4'!$A$2:$A$8</c:f>
              <c:multiLvlStrCache>
                <c:ptCount val="5"/>
                <c:lvl>
                  <c:pt idx="0">
                    <c:v>2-3 dage</c:v>
                  </c:pt>
                </c:lvl>
                <c:lvl>
                  <c:pt idx="0">
                    <c:v>Danmark</c:v>
                  </c:pt>
                  <c:pt idx="1">
                    <c:v>England</c:v>
                  </c:pt>
                  <c:pt idx="2">
                    <c:v>EU</c:v>
                  </c:pt>
                  <c:pt idx="3">
                    <c:v>Sverige</c:v>
                  </c:pt>
                  <c:pt idx="4">
                    <c:v>Tyskland</c:v>
                  </c:pt>
                </c:lvl>
              </c:multiLvlStrCache>
            </c:multiLvlStrRef>
          </c:cat>
          <c:val>
            <c:numRef>
              <c:f>'Diagram udtræk4'!$B$2:$B$8</c:f>
              <c:numCache>
                <c:formatCode>0</c:formatCode>
                <c:ptCount val="5"/>
                <c:pt idx="0">
                  <c:v>35.123664163822539</c:v>
                </c:pt>
                <c:pt idx="1">
                  <c:v>68.176800000000043</c:v>
                </c:pt>
                <c:pt idx="2">
                  <c:v>75</c:v>
                </c:pt>
                <c:pt idx="3">
                  <c:v>0</c:v>
                </c:pt>
                <c:pt idx="4">
                  <c:v>47.149191666666603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B64-AD60-222CADB6C0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47848080"/>
        <c:axId val="647848408"/>
      </c:barChart>
      <c:catAx>
        <c:axId val="64784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848408"/>
        <c:crosses val="autoZero"/>
        <c:auto val="1"/>
        <c:lblAlgn val="ctr"/>
        <c:lblOffset val="100"/>
        <c:noMultiLvlLbl val="0"/>
      </c:catAx>
      <c:valAx>
        <c:axId val="64784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84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udtræk5!Pivottabel9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 besparelse pr. land &amp; mærke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udtræk5'!$B$1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'Diagram udtræk5'!$A$2:$A$50</c:f>
              <c:multiLvlStrCache>
                <c:ptCount val="43"/>
                <c:lvl>
                  <c:pt idx="0">
                    <c:v>Adidas</c:v>
                  </c:pt>
                  <c:pt idx="1">
                    <c:v>Asics</c:v>
                  </c:pt>
                  <c:pt idx="2">
                    <c:v>Brooks</c:v>
                  </c:pt>
                  <c:pt idx="3">
                    <c:v>Inov8</c:v>
                  </c:pt>
                  <c:pt idx="4">
                    <c:v>Mizuno</c:v>
                  </c:pt>
                  <c:pt idx="5">
                    <c:v>New Balance</c:v>
                  </c:pt>
                  <c:pt idx="6">
                    <c:v>Nike</c:v>
                  </c:pt>
                  <c:pt idx="7">
                    <c:v>Salomon</c:v>
                  </c:pt>
                  <c:pt idx="8">
                    <c:v>Saucony</c:v>
                  </c:pt>
                  <c:pt idx="9">
                    <c:v>Adidas</c:v>
                  </c:pt>
                  <c:pt idx="10">
                    <c:v>Asics</c:v>
                  </c:pt>
                  <c:pt idx="11">
                    <c:v>Brooks</c:v>
                  </c:pt>
                  <c:pt idx="12">
                    <c:v>Inov8</c:v>
                  </c:pt>
                  <c:pt idx="13">
                    <c:v>Mizuno</c:v>
                  </c:pt>
                  <c:pt idx="14">
                    <c:v>Nike</c:v>
                  </c:pt>
                  <c:pt idx="15">
                    <c:v>Salomon</c:v>
                  </c:pt>
                  <c:pt idx="16">
                    <c:v>Saucony</c:v>
                  </c:pt>
                  <c:pt idx="17">
                    <c:v>Adidas</c:v>
                  </c:pt>
                  <c:pt idx="18">
                    <c:v>Asics</c:v>
                  </c:pt>
                  <c:pt idx="19">
                    <c:v>Brooks</c:v>
                  </c:pt>
                  <c:pt idx="20">
                    <c:v>Inov8</c:v>
                  </c:pt>
                  <c:pt idx="21">
                    <c:v>Mizuno</c:v>
                  </c:pt>
                  <c:pt idx="22">
                    <c:v>New Balance</c:v>
                  </c:pt>
                  <c:pt idx="23">
                    <c:v>Nike</c:v>
                  </c:pt>
                  <c:pt idx="24">
                    <c:v>Salomon</c:v>
                  </c:pt>
                  <c:pt idx="25">
                    <c:v>Saucony</c:v>
                  </c:pt>
                  <c:pt idx="26">
                    <c:v>Adidas</c:v>
                  </c:pt>
                  <c:pt idx="27">
                    <c:v>Asics</c:v>
                  </c:pt>
                  <c:pt idx="28">
                    <c:v>Inov8</c:v>
                  </c:pt>
                  <c:pt idx="29">
                    <c:v>Mizuno</c:v>
                  </c:pt>
                  <c:pt idx="30">
                    <c:v>New Balance</c:v>
                  </c:pt>
                  <c:pt idx="31">
                    <c:v>Nike</c:v>
                  </c:pt>
                  <c:pt idx="32">
                    <c:v>Salomon</c:v>
                  </c:pt>
                  <c:pt idx="33">
                    <c:v>Saucony</c:v>
                  </c:pt>
                  <c:pt idx="34">
                    <c:v>Adidas</c:v>
                  </c:pt>
                  <c:pt idx="35">
                    <c:v>Asics</c:v>
                  </c:pt>
                  <c:pt idx="36">
                    <c:v>Brooks</c:v>
                  </c:pt>
                  <c:pt idx="37">
                    <c:v>Inov8</c:v>
                  </c:pt>
                  <c:pt idx="38">
                    <c:v>Mizuno</c:v>
                  </c:pt>
                  <c:pt idx="39">
                    <c:v>New Balance</c:v>
                  </c:pt>
                  <c:pt idx="40">
                    <c:v>Nike</c:v>
                  </c:pt>
                  <c:pt idx="41">
                    <c:v>Salomon</c:v>
                  </c:pt>
                  <c:pt idx="42">
                    <c:v>Saucony</c:v>
                  </c:pt>
                </c:lvl>
                <c:lvl>
                  <c:pt idx="0">
                    <c:v>Danmark</c:v>
                  </c:pt>
                  <c:pt idx="9">
                    <c:v>England</c:v>
                  </c:pt>
                  <c:pt idx="17">
                    <c:v>EU</c:v>
                  </c:pt>
                  <c:pt idx="26">
                    <c:v>Sverige</c:v>
                  </c:pt>
                  <c:pt idx="34">
                    <c:v>Tyskland</c:v>
                  </c:pt>
                </c:lvl>
              </c:multiLvlStrCache>
            </c:multiLvlStrRef>
          </c:cat>
          <c:val>
            <c:numRef>
              <c:f>'Diagram udtræk5'!$B$2:$B$50</c:f>
              <c:numCache>
                <c:formatCode>0</c:formatCode>
                <c:ptCount val="43"/>
                <c:pt idx="0">
                  <c:v>54.773946666666696</c:v>
                </c:pt>
                <c:pt idx="1">
                  <c:v>223.2705714285712</c:v>
                </c:pt>
                <c:pt idx="2">
                  <c:v>91.77577142857146</c:v>
                </c:pt>
                <c:pt idx="3">
                  <c:v>401.17880000000002</c:v>
                </c:pt>
                <c:pt idx="4">
                  <c:v>50.4</c:v>
                </c:pt>
                <c:pt idx="5">
                  <c:v>662</c:v>
                </c:pt>
                <c:pt idx="6">
                  <c:v>89.930742857142931</c:v>
                </c:pt>
                <c:pt idx="7">
                  <c:v>110.15152000000006</c:v>
                </c:pt>
                <c:pt idx="8">
                  <c:v>398.98586666666648</c:v>
                </c:pt>
                <c:pt idx="9">
                  <c:v>213.85835500000007</c:v>
                </c:pt>
                <c:pt idx="10">
                  <c:v>211.76447933333341</c:v>
                </c:pt>
                <c:pt idx="11">
                  <c:v>780.147337666667</c:v>
                </c:pt>
                <c:pt idx="12">
                  <c:v>430.63305433333358</c:v>
                </c:pt>
                <c:pt idx="13">
                  <c:v>73.172170999999935</c:v>
                </c:pt>
                <c:pt idx="14">
                  <c:v>96.101383947368433</c:v>
                </c:pt>
                <c:pt idx="15">
                  <c:v>231.96362100000005</c:v>
                </c:pt>
                <c:pt idx="16">
                  <c:v>592.08240100000023</c:v>
                </c:pt>
                <c:pt idx="17">
                  <c:v>289.60000000000002</c:v>
                </c:pt>
                <c:pt idx="18">
                  <c:v>126.5</c:v>
                </c:pt>
                <c:pt idx="19">
                  <c:v>248</c:v>
                </c:pt>
                <c:pt idx="20">
                  <c:v>425.8</c:v>
                </c:pt>
                <c:pt idx="21">
                  <c:v>308.89999999999998</c:v>
                </c:pt>
                <c:pt idx="22">
                  <c:v>663</c:v>
                </c:pt>
                <c:pt idx="23">
                  <c:v>346.32</c:v>
                </c:pt>
                <c:pt idx="24">
                  <c:v>213</c:v>
                </c:pt>
                <c:pt idx="25">
                  <c:v>625.38095238095241</c:v>
                </c:pt>
                <c:pt idx="26">
                  <c:v>5</c:v>
                </c:pt>
                <c:pt idx="27">
                  <c:v>414</c:v>
                </c:pt>
                <c:pt idx="28">
                  <c:v>511</c:v>
                </c:pt>
                <c:pt idx="29">
                  <c:v>-58.8</c:v>
                </c:pt>
                <c:pt idx="30">
                  <c:v>721</c:v>
                </c:pt>
                <c:pt idx="31">
                  <c:v>72.2</c:v>
                </c:pt>
                <c:pt idx="32">
                  <c:v>81</c:v>
                </c:pt>
                <c:pt idx="33">
                  <c:v>349.88</c:v>
                </c:pt>
                <c:pt idx="34">
                  <c:v>257.43681425000011</c:v>
                </c:pt>
                <c:pt idx="35">
                  <c:v>375.24524771666688</c:v>
                </c:pt>
                <c:pt idx="36">
                  <c:v>292.79467333333344</c:v>
                </c:pt>
                <c:pt idx="37">
                  <c:v>473.729737</c:v>
                </c:pt>
                <c:pt idx="38">
                  <c:v>237.75909325000012</c:v>
                </c:pt>
                <c:pt idx="39">
                  <c:v>498.75117449999999</c:v>
                </c:pt>
                <c:pt idx="40">
                  <c:v>307.48195248888919</c:v>
                </c:pt>
                <c:pt idx="41">
                  <c:v>376.17574949999982</c:v>
                </c:pt>
                <c:pt idx="42">
                  <c:v>468.09686755555572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6-4598-9F31-F5DFB422A1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47868088"/>
        <c:axId val="647875632"/>
      </c:barChart>
      <c:catAx>
        <c:axId val="64786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875632"/>
        <c:crosses val="autoZero"/>
        <c:auto val="1"/>
        <c:lblAlgn val="ctr"/>
        <c:lblOffset val="100"/>
        <c:noMultiLvlLbl val="0"/>
      </c:catAx>
      <c:valAx>
        <c:axId val="64787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786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udtræk6!Pivottabel10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 af besparelse pr. 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59347159069905"/>
          <c:y val="0.1959300087489064"/>
          <c:w val="0.80244985808698799"/>
          <c:h val="0.65029975099266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udtræk6'!$B$1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udtræk6'!$A$2:$A$7</c:f>
              <c:strCache>
                <c:ptCount val="5"/>
                <c:pt idx="0">
                  <c:v>Danmark</c:v>
                </c:pt>
                <c:pt idx="1">
                  <c:v>Sverige</c:v>
                </c:pt>
                <c:pt idx="2">
                  <c:v>England</c:v>
                </c:pt>
                <c:pt idx="3">
                  <c:v>EU</c:v>
                </c:pt>
                <c:pt idx="4">
                  <c:v>Tyskland</c:v>
                </c:pt>
              </c:strCache>
            </c:strRef>
          </c:cat>
          <c:val>
            <c:numRef>
              <c:f>'Diagram udtræk6'!$B$2:$B$7</c:f>
              <c:numCache>
                <c:formatCode>0.00%</c:formatCode>
                <c:ptCount val="5"/>
                <c:pt idx="0">
                  <c:v>0.16524164329282995</c:v>
                </c:pt>
                <c:pt idx="1">
                  <c:v>0.18500039015935751</c:v>
                </c:pt>
                <c:pt idx="2">
                  <c:v>0.26398352524065832</c:v>
                </c:pt>
                <c:pt idx="3">
                  <c:v>0.2660412592921787</c:v>
                </c:pt>
                <c:pt idx="4">
                  <c:v>0.29463612533624872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6-42A3-AA79-E5F3648052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3166640"/>
        <c:axId val="533167952"/>
      </c:barChart>
      <c:catAx>
        <c:axId val="53316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167952"/>
        <c:crosses val="autoZero"/>
        <c:auto val="1"/>
        <c:lblAlgn val="ctr"/>
        <c:lblOffset val="100"/>
        <c:noMultiLvlLbl val="0"/>
      </c:catAx>
      <c:valAx>
        <c:axId val="5331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316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udtræk7!Pivottabel11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</a:t>
            </a:r>
            <a:r>
              <a:rPr lang="en-US" baseline="0"/>
              <a:t> besparelse pr. brand</a:t>
            </a:r>
            <a:endParaRPr lang="en-US"/>
          </a:p>
        </c:rich>
      </c:tx>
      <c:layout>
        <c:manualLayout>
          <c:xMode val="edge"/>
          <c:yMode val="edge"/>
          <c:x val="0.30485647094624679"/>
          <c:y val="3.995864153344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4247693219707736E-2"/>
          <c:y val="0.11577682335162651"/>
          <c:w val="0.89092533458506606"/>
          <c:h val="0.77663357989342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udtræk7'!$B$1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udtræk7'!$A$2:$A$11</c:f>
              <c:strCache>
                <c:ptCount val="9"/>
                <c:pt idx="0">
                  <c:v>New Balance</c:v>
                </c:pt>
                <c:pt idx="1">
                  <c:v>Inov8</c:v>
                </c:pt>
                <c:pt idx="2">
                  <c:v>Saucony</c:v>
                </c:pt>
                <c:pt idx="3">
                  <c:v>Asics</c:v>
                </c:pt>
                <c:pt idx="4">
                  <c:v>Brooks</c:v>
                </c:pt>
                <c:pt idx="5">
                  <c:v>Salomon</c:v>
                </c:pt>
                <c:pt idx="6">
                  <c:v>Nike</c:v>
                </c:pt>
                <c:pt idx="7">
                  <c:v>Mizuno</c:v>
                </c:pt>
                <c:pt idx="8">
                  <c:v>Adidas</c:v>
                </c:pt>
              </c:strCache>
            </c:strRef>
          </c:cat>
          <c:val>
            <c:numRef>
              <c:f>'Diagram udtræk7'!$B$2:$B$11</c:f>
              <c:numCache>
                <c:formatCode>0.00%</c:formatCode>
                <c:ptCount val="9"/>
                <c:pt idx="0">
                  <c:v>0.47473267914141409</c:v>
                </c:pt>
                <c:pt idx="1">
                  <c:v>0.36187274655193263</c:v>
                </c:pt>
                <c:pt idx="2">
                  <c:v>0.31158625890519842</c:v>
                </c:pt>
                <c:pt idx="3">
                  <c:v>0.21911794184820951</c:v>
                </c:pt>
                <c:pt idx="4">
                  <c:v>0.21278596281447995</c:v>
                </c:pt>
                <c:pt idx="5">
                  <c:v>0.19515689485714285</c:v>
                </c:pt>
                <c:pt idx="6">
                  <c:v>0.16622087107470276</c:v>
                </c:pt>
                <c:pt idx="7">
                  <c:v>0.12866520568181827</c:v>
                </c:pt>
                <c:pt idx="8">
                  <c:v>0.10334503412121225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C3E-890E-A0E43430F7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5553072"/>
        <c:axId val="595556024"/>
      </c:barChart>
      <c:catAx>
        <c:axId val="59555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5556024"/>
        <c:crosses val="autoZero"/>
        <c:auto val="1"/>
        <c:lblAlgn val="ctr"/>
        <c:lblOffset val="100"/>
        <c:noMultiLvlLbl val="0"/>
      </c:catAx>
      <c:valAx>
        <c:axId val="59555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555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[pristjek-priser-loebesko-februar-2018-laast.xlsx]Diagram udtræk8!Pivottabel1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Gennemsnitlig besparelse på løbesko holdt op mod løbestil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udtræk8'!$B$1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 udtræk8'!$A$2:$A$4</c:f>
              <c:strCache>
                <c:ptCount val="2"/>
                <c:pt idx="0">
                  <c:v>Neutral</c:v>
                </c:pt>
                <c:pt idx="1">
                  <c:v>Pronation</c:v>
                </c:pt>
              </c:strCache>
            </c:strRef>
          </c:cat>
          <c:val>
            <c:numRef>
              <c:f>'Diagram udtræk8'!$B$2:$B$4</c:f>
              <c:numCache>
                <c:formatCode>0.00%</c:formatCode>
                <c:ptCount val="2"/>
                <c:pt idx="0">
                  <c:v>0.24005581720142449</c:v>
                </c:pt>
                <c:pt idx="1">
                  <c:v>0.20442427530466667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C-4802-9E63-896E206809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68414296"/>
        <c:axId val="568417248"/>
      </c:barChart>
      <c:catAx>
        <c:axId val="56841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8417248"/>
        <c:crosses val="autoZero"/>
        <c:auto val="1"/>
        <c:lblAlgn val="ctr"/>
        <c:lblOffset val="100"/>
        <c:noMultiLvlLbl val="0"/>
      </c:catAx>
      <c:valAx>
        <c:axId val="5684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8414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</xdr:colOff>
      <xdr:row>2</xdr:row>
      <xdr:rowOff>9525</xdr:rowOff>
    </xdr:from>
    <xdr:to>
      <xdr:col>15</xdr:col>
      <xdr:colOff>590550</xdr:colOff>
      <xdr:row>28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F5B553-AA3F-43FF-AFCF-4E6479F416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9524</xdr:rowOff>
    </xdr:from>
    <xdr:to>
      <xdr:col>22</xdr:col>
      <xdr:colOff>285749</xdr:colOff>
      <xdr:row>30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0064DA-B0AF-46D9-969C-172EEC7BA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19049</xdr:rowOff>
    </xdr:from>
    <xdr:to>
      <xdr:col>16</xdr:col>
      <xdr:colOff>428625</xdr:colOff>
      <xdr:row>28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F7DBE1D-21C0-47E0-89C9-F40DF2A48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19049</xdr:rowOff>
    </xdr:from>
    <xdr:to>
      <xdr:col>22</xdr:col>
      <xdr:colOff>247650</xdr:colOff>
      <xdr:row>34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C576C4-4336-416B-A1F4-1E0A2AE75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19049</xdr:rowOff>
    </xdr:from>
    <xdr:to>
      <xdr:col>14</xdr:col>
      <xdr:colOff>466725</xdr:colOff>
      <xdr:row>27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9303EC-9289-42EA-B298-92F589389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19049</xdr:rowOff>
    </xdr:from>
    <xdr:to>
      <xdr:col>18</xdr:col>
      <xdr:colOff>609599</xdr:colOff>
      <xdr:row>29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68404E-E21B-4AD2-B447-9A3DDA6DD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9525</xdr:rowOff>
    </xdr:from>
    <xdr:to>
      <xdr:col>15</xdr:col>
      <xdr:colOff>171450</xdr:colOff>
      <xdr:row>25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FD1D45-2B15-4246-B887-EE377E63C5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16</xdr:col>
      <xdr:colOff>542926</xdr:colOff>
      <xdr:row>29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2852F8-DFE2-44BB-A444-25BF66856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19049</xdr:rowOff>
    </xdr:from>
    <xdr:to>
      <xdr:col>15</xdr:col>
      <xdr:colOff>28575</xdr:colOff>
      <xdr:row>28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E9A36C-FDF8-45F7-A9AF-F36CBC3BE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nni" refreshedDate="43170.418371180553" createdVersion="6" refreshedVersion="6" minRefreshableVersion="3" recordCount="975" xr:uid="{BE2F9CF4-2B06-4871-8058-39B69793A02C}">
  <cacheSource type="worksheet">
    <worksheetSource ref="B5:P980" sheet="Statistik - rå data"/>
  </cacheSource>
  <cacheFields count="15">
    <cacheField name="Brand" numFmtId="0">
      <sharedItems count="9">
        <s v="Adidas"/>
        <s v="Asics"/>
        <s v="Mizuno"/>
        <s v="New Balance"/>
        <s v="Nike"/>
        <s v="Salomon"/>
        <s v="Saucony"/>
        <s v="Inov8"/>
        <s v="Brooks"/>
      </sharedItems>
    </cacheField>
    <cacheField name="Model" numFmtId="0">
      <sharedItems count="31">
        <s v="Adidas Ultra Boost"/>
        <s v="Adidas Supernova"/>
        <s v="Asics GT-1000"/>
        <s v="Asics Kayano"/>
        <s v="Asics Nimbus"/>
        <s v="Asics GT-2000"/>
        <s v="Asics Trainer"/>
        <s v="Asics Cumulus"/>
        <s v="Mizuno Inspire"/>
        <s v="mizuno Rider"/>
        <s v="Mizuno Sayonara"/>
        <s v="Nike Lunarglide"/>
        <s v="Nike Zoom Pegasus"/>
        <s v="Nike Zoom Structure"/>
        <s v="Nike Zoom Vomero"/>
        <s v="Salomon Speedcross"/>
        <s v="Salomon XA Pro"/>
        <s v="Saucony Guide"/>
        <s v="Saucony Hurricane"/>
        <s v="Saucony Kinvara"/>
        <s v="Saucony Ride"/>
        <s v="Inov8 X-talon 212"/>
        <s v="Brooks Adrenaline"/>
        <s v="Brooks Ghost"/>
        <s v="Brooks Glycerin"/>
        <s v="Brooks Purecadence"/>
        <s v="Mizuno Enigma"/>
        <s v="Nike Free RN"/>
        <s v="Saucony Triumph"/>
        <s v="Inov8 Mudclaw 300"/>
        <s v="Inov8 TrailTalon 250"/>
      </sharedItems>
    </cacheField>
    <cacheField name="Forretning" numFmtId="0">
      <sharedItems count="8">
        <s v="21run"/>
        <s v="RunnerInn"/>
        <s v="Shop4runners"/>
        <s v="SportAmore"/>
        <s v="Sportsshoes"/>
        <s v="Sportmaster"/>
        <s v="Løbeshop"/>
        <s v="Løberen"/>
      </sharedItems>
    </cacheField>
    <cacheField name="Pris" numFmtId="0">
      <sharedItems containsString="0" containsBlank="1" containsNumber="1" minValue="54.99" maxValue="179.95"/>
    </cacheField>
    <cacheField name="Valuta" numFmtId="0">
      <sharedItems containsBlank="1"/>
    </cacheField>
    <cacheField name="Pris (uden tegn)" numFmtId="164">
      <sharedItems containsString="0" containsBlank="1" containsNumber="1" minValue="54.99" maxValue="179.95"/>
    </cacheField>
    <cacheField name="Pris DKK" numFmtId="1">
      <sharedItems containsSemiMixedTypes="0" containsString="0" containsNumber="1" minValue="423" maxValue="1600"/>
    </cacheField>
    <cacheField name="Fragt" numFmtId="0">
      <sharedItems containsString="0" containsBlank="1" containsNumber="1" containsInteger="1" minValue="0" maxValue="10"/>
    </cacheField>
    <cacheField name="Fragt i DKK" numFmtId="1">
      <sharedItems containsString="0" containsBlank="1" containsNumber="1" minValue="0" maxValue="75"/>
    </cacheField>
    <cacheField name="Pris inkl fragt" numFmtId="1">
      <sharedItems containsSemiMixedTypes="0" containsString="0" containsNumber="1" minValue="498" maxValue="1659.6424"/>
    </cacheField>
    <cacheField name="Leveringstid" numFmtId="0">
      <sharedItems count="1">
        <s v="2-3 dage"/>
      </sharedItems>
    </cacheField>
    <cacheField name="Land" numFmtId="0">
      <sharedItems count="5">
        <s v="Tyskland"/>
        <s v="EU"/>
        <s v="Sverige"/>
        <s v="England"/>
        <s v="Danmark"/>
      </sharedItems>
    </cacheField>
    <cacheField name="Vejledende pris" numFmtId="0">
      <sharedItems containsSemiMixedTypes="0" containsString="0" containsNumber="1" containsInteger="1" minValue="1000" maxValue="1600"/>
    </cacheField>
    <cacheField name="Besparelse" numFmtId="2">
      <sharedItems containsSemiMixedTypes="0" containsString="0" containsNumber="1" minValue="-145" maxValue="863.19292099999996" count="182">
        <n v="143.50816500000019"/>
        <n v="250.39401199999998"/>
        <n v="459.06785899999988"/>
        <n v="503.79965899999991"/>
        <n v="478.99666500000001"/>
        <n v="344.72671199999991"/>
        <n v="411.82441199999994"/>
        <n v="411.89896500000009"/>
        <n v="478.92211199999986"/>
        <n v="402.65566499999989"/>
        <n v="454.76821199999995"/>
        <n v="458.42130899999995"/>
        <n v="382.65103399999998"/>
        <n v="455.34020899999996"/>
        <n v="308.49586199999999"/>
        <n v="327.87964199999999"/>
        <n v="310.43423999999993"/>
        <n v="342.49202999999989"/>
        <n v="292.11926499999993"/>
        <n v="359.14241200000004"/>
        <n v="352.58111199999996"/>
        <n v="373.45595199999991"/>
        <n v="406.8807589999999"/>
        <n v="426.2645389999999"/>
        <n v="345.64831900000001"/>
        <n v="384.41587900000002"/>
        <n v="446.019812"/>
        <n v="444.72671199999991"/>
        <n v="416.27316500000006"/>
        <n v="706.8807589999999"/>
        <n v="473.729737"/>
        <n v="279"/>
        <n v="332"/>
        <n v="102"/>
        <n v="41"/>
        <n v="48"/>
        <n v="479"/>
        <n v="202"/>
        <n v="226"/>
        <n v="405"/>
        <n v="419"/>
        <n v="406"/>
        <n v="175"/>
        <n v="21"/>
        <n v="575"/>
        <n v="576"/>
        <n v="602"/>
        <n v="663"/>
        <n v="496"/>
        <n v="326"/>
        <n v="293"/>
        <n v="311"/>
        <n v="292"/>
        <n v="300"/>
        <n v="213"/>
        <n v="659"/>
        <n v="410"/>
        <n v="741"/>
        <n v="599"/>
        <n v="706"/>
        <n v="714"/>
        <n v="391"/>
        <n v="604"/>
        <n v="315"/>
        <n v="350"/>
        <n v="361"/>
        <n v="319"/>
        <n v="506"/>
        <n v="421"/>
        <n v="458.38014000000021"/>
        <n v="199.79333999999994"/>
        <n v="162.57934"/>
        <n v="222.12173999999993"/>
        <n v="393.30614000000003"/>
        <n v="220.21054000000004"/>
        <n v="309.52413999999999"/>
        <n v="361.62374"/>
        <n v="421.16614000000004"/>
        <n v="381.66413999999997"/>
        <n v="121.16614000000004"/>
        <n v="180.70853999999997"/>
        <n v="236.05174000000011"/>
        <n v="332.80813999999998"/>
        <n v="58.38014000000021"/>
        <n v="50.937339999999949"/>
        <n v="542.16213999999991"/>
        <n v="417.73414000000002"/>
        <n v="268.87814000000003"/>
        <n v="380.52013999999997"/>
        <n v="256.09213999999997"/>
        <n v="138.15134"/>
        <n v="400.74893999999995"/>
        <n v="300.74893999999995"/>
        <n v="330.52013999999997"/>
        <n v="388.15134"/>
        <n v="260.29599999999982"/>
        <n v="581.66413999999997"/>
        <n v="387.19574000000011"/>
        <n v="5"/>
        <n v="501"/>
        <n v="385"/>
        <n v="455"/>
        <n v="-145"/>
        <n v="171"/>
        <n v="-95"/>
        <n v="201"/>
        <n v="721"/>
        <n v="151"/>
        <n v="141"/>
        <n v="71"/>
        <n v="85"/>
        <n v="305"/>
        <n v="1"/>
        <n v="181"/>
        <n v="155"/>
        <n v="471"/>
        <n v="641"/>
        <n v="491"/>
        <n v="105"/>
        <n v="485"/>
        <n v="511"/>
        <n v="239.15530500000023"/>
        <n v="188.56140500000004"/>
        <n v="226.56997100000012"/>
        <n v="153.59342100000003"/>
        <n v="109.25642100000005"/>
        <n v="518.31722100000013"/>
        <n v="741.88767099999995"/>
        <n v="856.66667100000006"/>
        <n v="73.172170999999935"/>
        <n v="172.64980500000001"/>
        <n v="130.03930500000001"/>
        <n v="37.428805000000011"/>
        <n v="59.597305000000006"/>
        <n v="281.9636210000001"/>
        <n v="181.9636210000001"/>
        <n v="411.5216210000001"/>
        <n v="816.05202100000008"/>
        <n v="863.19292099999996"/>
        <n v="458.12382100000013"/>
        <n v="347.87522100000012"/>
        <n v="577.97192100000007"/>
        <n v="366.05202100000008"/>
        <n v="0"/>
        <n v="101"/>
        <n v="401"/>
        <n v="150"/>
        <n v="50"/>
        <n v="591"/>
        <n v="96"/>
        <n v="172"/>
        <n v="462"/>
        <n v="465"/>
        <n v="464"/>
        <n v="262"/>
        <n v="422"/>
        <n v="90"/>
        <n v="291"/>
        <n v="91"/>
        <n v="161"/>
        <n v="562"/>
        <n v="762"/>
        <n v="31"/>
        <n v="152"/>
        <n v="6"/>
        <n v="272"/>
        <n v="512"/>
        <n v="386"/>
        <n v="498"/>
        <n v="242"/>
        <n v="192"/>
        <n v="92"/>
        <n v="341"/>
        <n v="662"/>
        <n v="622"/>
        <n v="-59"/>
        <n v="-58.642399999999952"/>
        <n v="-59.642399999999952"/>
        <n v="440.35760000000005"/>
        <n v="10.357600000000048"/>
        <n v="-39.642399999999952"/>
        <n v="540.35760000000005"/>
      </sharedItems>
    </cacheField>
    <cacheField name="Besparelse%" numFmtId="9">
      <sharedItems containsSemiMixedTypes="0" containsString="0" containsNumber="1" minValue="-0.13181818181818181" maxValue="0.61656637214285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nni" refreshedDate="43170.488761921297" createdVersion="6" refreshedVersion="6" minRefreshableVersion="3" recordCount="975" xr:uid="{778998C6-1F97-467A-8F77-BDAB770500DA}">
  <cacheSource type="worksheet">
    <worksheetSource ref="A5:P980" sheet="Statistik - rå data"/>
  </cacheSource>
  <cacheFields count="16">
    <cacheField name="Dato" numFmtId="14">
      <sharedItems containsSemiMixedTypes="0" containsNonDate="0" containsDate="1" containsString="0" minDate="2018-02-04T00:00:00" maxDate="2018-02-10T00:00:00"/>
    </cacheField>
    <cacheField name="Brand" numFmtId="0">
      <sharedItems count="9">
        <s v="Adidas"/>
        <s v="Asics"/>
        <s v="Mizuno"/>
        <s v="New Balance"/>
        <s v="Nike"/>
        <s v="Salomon"/>
        <s v="Saucony"/>
        <s v="Inov8"/>
        <s v="Brooks"/>
      </sharedItems>
    </cacheField>
    <cacheField name="Model" numFmtId="0">
      <sharedItems/>
    </cacheField>
    <cacheField name="Forretning" numFmtId="0">
      <sharedItems count="8">
        <s v="21run"/>
        <s v="RunnerInn"/>
        <s v="Shop4runners"/>
        <s v="SportAmore"/>
        <s v="Sportsshoes"/>
        <s v="Sportmaster"/>
        <s v="Løbeshop"/>
        <s v="Løberen"/>
      </sharedItems>
    </cacheField>
    <cacheField name="Pris" numFmtId="0">
      <sharedItems containsString="0" containsBlank="1" containsNumber="1" minValue="54.99" maxValue="179.95"/>
    </cacheField>
    <cacheField name="Valuta" numFmtId="0">
      <sharedItems containsBlank="1"/>
    </cacheField>
    <cacheField name="Pris (uden tegn)" numFmtId="164">
      <sharedItems containsString="0" containsBlank="1" containsNumber="1" minValue="54.99" maxValue="179.95"/>
    </cacheField>
    <cacheField name="Pris DKK" numFmtId="1">
      <sharedItems containsSemiMixedTypes="0" containsString="0" containsNumber="1" minValue="423" maxValue="1600"/>
    </cacheField>
    <cacheField name="Fragt" numFmtId="0">
      <sharedItems containsString="0" containsBlank="1" containsNumber="1" containsInteger="1" minValue="0" maxValue="10"/>
    </cacheField>
    <cacheField name="Fragt i DKK" numFmtId="1">
      <sharedItems containsString="0" containsBlank="1" containsNumber="1" minValue="0" maxValue="75"/>
    </cacheField>
    <cacheField name="Pris inkl fragt" numFmtId="1">
      <sharedItems containsSemiMixedTypes="0" containsString="0" containsNumber="1" minValue="498" maxValue="1659.6424"/>
    </cacheField>
    <cacheField name="Leveringstid" numFmtId="0">
      <sharedItems/>
    </cacheField>
    <cacheField name="Land" numFmtId="0">
      <sharedItems/>
    </cacheField>
    <cacheField name="Vejledende pris" numFmtId="0">
      <sharedItems containsSemiMixedTypes="0" containsString="0" containsNumber="1" containsInteger="1" minValue="1000" maxValue="1600"/>
    </cacheField>
    <cacheField name="Besparelse" numFmtId="2">
      <sharedItems containsSemiMixedTypes="0" containsString="0" containsNumber="1" minValue="-145" maxValue="863.19292099999996"/>
    </cacheField>
    <cacheField name="Besparelse%" numFmtId="9">
      <sharedItems containsSemiMixedTypes="0" containsString="0" containsNumber="1" minValue="-0.13181818181818181" maxValue="0.61656637214285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nni" refreshedDate="43183.381156597221" createdVersion="6" refreshedVersion="6" minRefreshableVersion="3" recordCount="975" xr:uid="{5D34533A-2D5E-46F0-89C1-62C73E968F92}">
  <cacheSource type="worksheet">
    <worksheetSource ref="B5:Q980" sheet="Statistik - rå data"/>
  </cacheSource>
  <cacheFields count="16">
    <cacheField name="Brand" numFmtId="0">
      <sharedItems/>
    </cacheField>
    <cacheField name="Model" numFmtId="0">
      <sharedItems/>
    </cacheField>
    <cacheField name="Forretning" numFmtId="0">
      <sharedItems/>
    </cacheField>
    <cacheField name="Pris" numFmtId="0">
      <sharedItems containsString="0" containsBlank="1" containsNumber="1" minValue="54.99" maxValue="179.95"/>
    </cacheField>
    <cacheField name="Valuta" numFmtId="0">
      <sharedItems containsBlank="1"/>
    </cacheField>
    <cacheField name="Pris (uden tegn)" numFmtId="164">
      <sharedItems containsString="0" containsBlank="1" containsNumber="1" minValue="54.99" maxValue="179.95"/>
    </cacheField>
    <cacheField name="Pris DKK" numFmtId="1">
      <sharedItems containsSemiMixedTypes="0" containsString="0" containsNumber="1" minValue="423" maxValue="1600"/>
    </cacheField>
    <cacheField name="Fragt" numFmtId="0">
      <sharedItems containsString="0" containsBlank="1" containsNumber="1" containsInteger="1" minValue="0" maxValue="10"/>
    </cacheField>
    <cacheField name="Fragt i DKK" numFmtId="1">
      <sharedItems containsString="0" containsBlank="1" containsNumber="1" minValue="0" maxValue="75"/>
    </cacheField>
    <cacheField name="Pris inkl fragt" numFmtId="1">
      <sharedItems containsSemiMixedTypes="0" containsString="0" containsNumber="1" minValue="498" maxValue="1659.6424"/>
    </cacheField>
    <cacheField name="Leveringstid" numFmtId="0">
      <sharedItems/>
    </cacheField>
    <cacheField name="Land" numFmtId="0">
      <sharedItems/>
    </cacheField>
    <cacheField name="Vejledende pris" numFmtId="0">
      <sharedItems containsSemiMixedTypes="0" containsString="0" containsNumber="1" containsInteger="1" minValue="1000" maxValue="1600"/>
    </cacheField>
    <cacheField name="Besparelse" numFmtId="2">
      <sharedItems containsSemiMixedTypes="0" containsString="0" containsNumber="1" minValue="-145" maxValue="863.19292099999996"/>
    </cacheField>
    <cacheField name="Besparelse%" numFmtId="9">
      <sharedItems containsSemiMixedTypes="0" containsString="0" containsNumber="1" minValue="-0.13181818181818181" maxValue="0.61656637214285714"/>
    </cacheField>
    <cacheField name="Løbestil" numFmtId="0">
      <sharedItems count="2">
        <s v="Pronation"/>
        <s v="Neutr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x v="0"/>
    <x v="0"/>
    <x v="0"/>
    <n v="179.95"/>
    <s v="EUR"/>
    <n v="179.95"/>
    <n v="1341.5812349999999"/>
    <n v="2"/>
    <n v="14.910600000000001"/>
    <n v="1356.4918349999998"/>
    <x v="0"/>
    <x v="0"/>
    <n v="1500"/>
    <x v="0"/>
    <n v="9.567211000000013E-2"/>
  </r>
  <r>
    <x v="0"/>
    <x v="0"/>
    <x v="0"/>
    <n v="179.95"/>
    <s v="EUR"/>
    <n v="179.95"/>
    <n v="1341.5812349999999"/>
    <n v="2"/>
    <n v="14.910600000000001"/>
    <n v="1356.4918349999998"/>
    <x v="0"/>
    <x v="0"/>
    <n v="1500"/>
    <x v="0"/>
    <n v="9.567211000000013E-2"/>
  </r>
  <r>
    <x v="0"/>
    <x v="0"/>
    <x v="0"/>
    <n v="179.95"/>
    <s v="EUR"/>
    <n v="179.95"/>
    <n v="1341.5812349999999"/>
    <n v="2"/>
    <n v="14.910600000000001"/>
    <n v="1356.4918349999998"/>
    <x v="0"/>
    <x v="0"/>
    <n v="1500"/>
    <x v="0"/>
    <n v="9.567211000000013E-2"/>
  </r>
  <r>
    <x v="0"/>
    <x v="0"/>
    <x v="0"/>
    <n v="179.95"/>
    <s v="EUR"/>
    <n v="179.95"/>
    <n v="1341.5812349999999"/>
    <n v="2"/>
    <n v="14.910600000000001"/>
    <n v="1356.4918349999998"/>
    <x v="0"/>
    <x v="0"/>
    <n v="1500"/>
    <x v="0"/>
    <n v="9.567211000000013E-2"/>
  </r>
  <r>
    <x v="0"/>
    <x v="0"/>
    <x v="0"/>
    <n v="179.95"/>
    <s v="EUR"/>
    <n v="179.95"/>
    <n v="1341.5812349999999"/>
    <n v="2"/>
    <n v="14.910600000000001"/>
    <n v="1356.4918349999998"/>
    <x v="0"/>
    <x v="0"/>
    <n v="1500"/>
    <x v="0"/>
    <n v="9.567211000000013E-2"/>
  </r>
  <r>
    <x v="0"/>
    <x v="1"/>
    <x v="0"/>
    <n v="111.96"/>
    <s v="EUR"/>
    <n v="111.96"/>
    <n v="834.69538799999998"/>
    <n v="2"/>
    <n v="14.910600000000001"/>
    <n v="849.60598800000002"/>
    <x v="0"/>
    <x v="0"/>
    <n v="1100"/>
    <x v="1"/>
    <n v="0.22763091999999999"/>
  </r>
  <r>
    <x v="0"/>
    <x v="1"/>
    <x v="0"/>
    <n v="111.96"/>
    <s v="EUR"/>
    <n v="111.96"/>
    <n v="834.69538799999998"/>
    <n v="2"/>
    <n v="14.910600000000001"/>
    <n v="849.60598800000002"/>
    <x v="0"/>
    <x v="0"/>
    <n v="1100"/>
    <x v="1"/>
    <n v="0.22763091999999999"/>
  </r>
  <r>
    <x v="0"/>
    <x v="1"/>
    <x v="0"/>
    <n v="111.96"/>
    <s v="EUR"/>
    <n v="111.96"/>
    <n v="834.69538799999998"/>
    <n v="2"/>
    <n v="14.910600000000001"/>
    <n v="849.60598800000002"/>
    <x v="0"/>
    <x v="0"/>
    <n v="1100"/>
    <x v="1"/>
    <n v="0.22763091999999999"/>
  </r>
  <r>
    <x v="0"/>
    <x v="1"/>
    <x v="0"/>
    <n v="111.96"/>
    <s v="EUR"/>
    <n v="111.96"/>
    <n v="834.69538799999998"/>
    <n v="2"/>
    <n v="14.910600000000001"/>
    <n v="849.60598800000002"/>
    <x v="0"/>
    <x v="0"/>
    <n v="1100"/>
    <x v="1"/>
    <n v="0.22763091999999999"/>
  </r>
  <r>
    <x v="0"/>
    <x v="1"/>
    <x v="0"/>
    <n v="111.96"/>
    <s v="EUR"/>
    <n v="111.96"/>
    <n v="834.69538799999998"/>
    <n v="2"/>
    <n v="14.910600000000001"/>
    <n v="849.60598800000002"/>
    <x v="0"/>
    <x v="0"/>
    <n v="1100"/>
    <x v="1"/>
    <n v="0.22763091999999999"/>
  </r>
  <r>
    <x v="1"/>
    <x v="2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1"/>
    <x v="2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1"/>
    <x v="2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1"/>
    <x v="2"/>
    <x v="0"/>
    <n v="77.97"/>
    <s v="EUR"/>
    <n v="77.97"/>
    <n v="581.28974100000005"/>
    <n v="2"/>
    <n v="14.910600000000001"/>
    <n v="596.20034100000009"/>
    <x v="0"/>
    <x v="0"/>
    <n v="1100"/>
    <x v="3"/>
    <n v="0.4579996899999999"/>
  </r>
  <r>
    <x v="1"/>
    <x v="2"/>
    <x v="0"/>
    <n v="77.97"/>
    <s v="EUR"/>
    <n v="77.97"/>
    <n v="581.28974100000005"/>
    <n v="2"/>
    <n v="14.910600000000001"/>
    <n v="596.20034100000009"/>
    <x v="0"/>
    <x v="0"/>
    <n v="1100"/>
    <x v="3"/>
    <n v="0.4579996899999999"/>
  </r>
  <r>
    <x v="1"/>
    <x v="3"/>
    <x v="0"/>
    <n v="134.94999999999999"/>
    <s v="EUR"/>
    <n v="134.94999999999999"/>
    <n v="1006.0927349999999"/>
    <n v="2"/>
    <n v="14.910600000000001"/>
    <n v="1021.003335"/>
    <x v="0"/>
    <x v="0"/>
    <n v="1500"/>
    <x v="4"/>
    <n v="0.31933111000000003"/>
  </r>
  <r>
    <x v="1"/>
    <x v="3"/>
    <x v="0"/>
    <n v="134.94999999999999"/>
    <s v="EUR"/>
    <n v="134.94999999999999"/>
    <n v="1006.0927349999999"/>
    <n v="2"/>
    <n v="14.910600000000001"/>
    <n v="1021.003335"/>
    <x v="0"/>
    <x v="0"/>
    <n v="1500"/>
    <x v="4"/>
    <n v="0.31933111000000003"/>
  </r>
  <r>
    <x v="1"/>
    <x v="3"/>
    <x v="0"/>
    <n v="152.96"/>
    <s v="EUR"/>
    <n v="152.96"/>
    <n v="1140.3626880000002"/>
    <n v="2"/>
    <n v="14.910600000000001"/>
    <n v="1155.2732880000001"/>
    <x v="0"/>
    <x v="0"/>
    <n v="1500"/>
    <x v="5"/>
    <n v="0.22981780799999993"/>
  </r>
  <r>
    <x v="1"/>
    <x v="3"/>
    <x v="0"/>
    <n v="152.96"/>
    <s v="EUR"/>
    <n v="152.96"/>
    <n v="1140.3626880000002"/>
    <n v="2"/>
    <n v="14.910600000000001"/>
    <n v="1155.2732880000001"/>
    <x v="0"/>
    <x v="0"/>
    <n v="1500"/>
    <x v="5"/>
    <n v="0.22981780799999993"/>
  </r>
  <r>
    <x v="1"/>
    <x v="3"/>
    <x v="0"/>
    <n v="152.96"/>
    <s v="EUR"/>
    <n v="152.96"/>
    <n v="1140.3626880000002"/>
    <n v="2"/>
    <n v="14.910600000000001"/>
    <n v="1155.2732880000001"/>
    <x v="0"/>
    <x v="0"/>
    <n v="1500"/>
    <x v="5"/>
    <n v="0.22981780799999993"/>
  </r>
  <r>
    <x v="1"/>
    <x v="4"/>
    <x v="0"/>
    <n v="143.96"/>
    <s v="EUR"/>
    <n v="143.96"/>
    <n v="1073.2649880000001"/>
    <n v="2"/>
    <n v="14.910600000000001"/>
    <n v="1088.1755880000001"/>
    <x v="0"/>
    <x v="0"/>
    <n v="1500"/>
    <x v="6"/>
    <n v="0.27454960799999995"/>
  </r>
  <r>
    <x v="1"/>
    <x v="4"/>
    <x v="0"/>
    <n v="143.94999999999999"/>
    <s v="EUR"/>
    <n v="143.94999999999999"/>
    <n v="1073.190435"/>
    <n v="2"/>
    <n v="14.910600000000001"/>
    <n v="1088.1010349999999"/>
    <x v="0"/>
    <x v="0"/>
    <n v="1500"/>
    <x v="7"/>
    <n v="0.27459931000000004"/>
  </r>
  <r>
    <x v="1"/>
    <x v="4"/>
    <x v="0"/>
    <n v="143.96"/>
    <s v="EUR"/>
    <n v="143.96"/>
    <n v="1073.2649880000001"/>
    <n v="2"/>
    <n v="14.910600000000001"/>
    <n v="1088.1755880000001"/>
    <x v="0"/>
    <x v="0"/>
    <n v="1500"/>
    <x v="6"/>
    <n v="0.27454960799999995"/>
  </r>
  <r>
    <x v="1"/>
    <x v="4"/>
    <x v="0"/>
    <n v="134.96"/>
    <s v="EUR"/>
    <n v="134.96"/>
    <n v="1006.1672880000001"/>
    <n v="2"/>
    <n v="14.910600000000001"/>
    <n v="1021.0778880000001"/>
    <x v="0"/>
    <x v="0"/>
    <n v="1500"/>
    <x v="8"/>
    <n v="0.31928140799999988"/>
  </r>
  <r>
    <x v="1"/>
    <x v="4"/>
    <x v="0"/>
    <n v="134.96"/>
    <s v="EUR"/>
    <n v="134.96"/>
    <n v="1006.1672880000001"/>
    <n v="2"/>
    <n v="14.910600000000001"/>
    <n v="1021.0778880000001"/>
    <x v="0"/>
    <x v="0"/>
    <n v="1500"/>
    <x v="8"/>
    <n v="0.31928140799999988"/>
  </r>
  <r>
    <x v="1"/>
    <x v="5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5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5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5"/>
    <x v="0"/>
    <n v="97.96"/>
    <s v="EUR"/>
    <n v="97.96"/>
    <n v="730.32118800000001"/>
    <n v="2"/>
    <n v="14.910600000000001"/>
    <n v="745.23178800000005"/>
    <x v="0"/>
    <x v="0"/>
    <n v="1200"/>
    <x v="10"/>
    <n v="0.37897350999999996"/>
  </r>
  <r>
    <x v="1"/>
    <x v="5"/>
    <x v="0"/>
    <n v="97.96"/>
    <s v="EUR"/>
    <n v="97.96"/>
    <n v="730.32118800000001"/>
    <n v="2"/>
    <n v="14.910600000000001"/>
    <n v="745.23178800000005"/>
    <x v="0"/>
    <x v="0"/>
    <n v="1200"/>
    <x v="10"/>
    <n v="0.37897350999999996"/>
  </r>
  <r>
    <x v="1"/>
    <x v="6"/>
    <x v="0"/>
    <n v="97.47"/>
    <s v="EUR"/>
    <n v="97.47"/>
    <n v="726.668091"/>
    <n v="2"/>
    <n v="14.910600000000001"/>
    <n v="741.57869100000005"/>
    <x v="0"/>
    <x v="0"/>
    <n v="1200"/>
    <x v="11"/>
    <n v="0.38201775749999994"/>
  </r>
  <r>
    <x v="1"/>
    <x v="6"/>
    <x v="0"/>
    <n v="97.47"/>
    <s v="EUR"/>
    <n v="97.47"/>
    <n v="726.668091"/>
    <n v="2"/>
    <n v="14.910600000000001"/>
    <n v="741.57869100000005"/>
    <x v="0"/>
    <x v="0"/>
    <n v="1200"/>
    <x v="11"/>
    <n v="0.38201775749999994"/>
  </r>
  <r>
    <x v="1"/>
    <x v="6"/>
    <x v="0"/>
    <n v="97.47"/>
    <s v="EUR"/>
    <n v="97.47"/>
    <n v="726.668091"/>
    <n v="2"/>
    <n v="14.910600000000001"/>
    <n v="741.57869100000005"/>
    <x v="0"/>
    <x v="0"/>
    <n v="1200"/>
    <x v="11"/>
    <n v="0.38201775749999994"/>
  </r>
  <r>
    <x v="1"/>
    <x v="6"/>
    <x v="0"/>
    <n v="97.47"/>
    <s v="EUR"/>
    <n v="97.47"/>
    <n v="726.668091"/>
    <n v="2"/>
    <n v="14.910600000000001"/>
    <n v="741.57869100000005"/>
    <x v="0"/>
    <x v="0"/>
    <n v="1200"/>
    <x v="11"/>
    <n v="0.38201775749999994"/>
  </r>
  <r>
    <x v="1"/>
    <x v="6"/>
    <x v="0"/>
    <n v="97.47"/>
    <s v="EUR"/>
    <n v="97.47"/>
    <n v="726.668091"/>
    <n v="2"/>
    <n v="14.910600000000001"/>
    <n v="741.57869100000005"/>
    <x v="0"/>
    <x v="0"/>
    <n v="1200"/>
    <x v="11"/>
    <n v="0.38201775749999994"/>
  </r>
  <r>
    <x v="1"/>
    <x v="7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7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7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7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1"/>
    <x v="7"/>
    <x v="0"/>
    <n v="104.95"/>
    <s v="EUR"/>
    <n v="104.95"/>
    <n v="782.43373500000007"/>
    <n v="2"/>
    <n v="14.910600000000001"/>
    <n v="797.34433500000011"/>
    <x v="0"/>
    <x v="0"/>
    <n v="1200"/>
    <x v="9"/>
    <n v="0.33554638749999993"/>
  </r>
  <r>
    <x v="2"/>
    <x v="8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2"/>
    <x v="8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2"/>
    <x v="8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2"/>
    <x v="8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2"/>
    <x v="8"/>
    <x v="0"/>
    <n v="83.97"/>
    <s v="EUR"/>
    <n v="83.97"/>
    <n v="626.02154100000007"/>
    <n v="2"/>
    <n v="14.910600000000001"/>
    <n v="640.93214100000012"/>
    <x v="0"/>
    <x v="0"/>
    <n v="1100"/>
    <x v="2"/>
    <n v="0.41733441727272719"/>
  </r>
  <r>
    <x v="2"/>
    <x v="9"/>
    <x v="0"/>
    <n v="94.22"/>
    <s v="EUR"/>
    <n v="94.22"/>
    <n v="702.43836599999997"/>
    <n v="2"/>
    <n v="14.910600000000001"/>
    <n v="717.34896600000002"/>
    <x v="0"/>
    <x v="0"/>
    <n v="1100"/>
    <x v="12"/>
    <n v="0.34786457636363632"/>
  </r>
  <r>
    <x v="2"/>
    <x v="9"/>
    <x v="0"/>
    <n v="94.22"/>
    <s v="EUR"/>
    <n v="94.22"/>
    <n v="702.43836599999997"/>
    <n v="2"/>
    <n v="14.910600000000001"/>
    <n v="717.34896600000002"/>
    <x v="0"/>
    <x v="0"/>
    <n v="1100"/>
    <x v="12"/>
    <n v="0.34786457636363632"/>
  </r>
  <r>
    <x v="2"/>
    <x v="9"/>
    <x v="0"/>
    <n v="94.22"/>
    <s v="EUR"/>
    <n v="94.22"/>
    <n v="702.43836599999997"/>
    <n v="2"/>
    <n v="14.910600000000001"/>
    <n v="717.34896600000002"/>
    <x v="0"/>
    <x v="0"/>
    <n v="1100"/>
    <x v="12"/>
    <n v="0.34786457636363632"/>
  </r>
  <r>
    <x v="2"/>
    <x v="9"/>
    <x v="0"/>
    <n v="94.22"/>
    <s v="EUR"/>
    <n v="94.22"/>
    <n v="702.43836599999997"/>
    <n v="2"/>
    <n v="14.910600000000001"/>
    <n v="717.34896600000002"/>
    <x v="0"/>
    <x v="0"/>
    <n v="1100"/>
    <x v="12"/>
    <n v="0.34786457636363632"/>
  </r>
  <r>
    <x v="2"/>
    <x v="9"/>
    <x v="0"/>
    <n v="94.22"/>
    <s v="EUR"/>
    <n v="94.22"/>
    <n v="702.43836599999997"/>
    <n v="2"/>
    <n v="14.910600000000001"/>
    <n v="717.34896600000002"/>
    <x v="0"/>
    <x v="0"/>
    <n v="1100"/>
    <x v="12"/>
    <n v="0.34786457636363632"/>
  </r>
  <r>
    <x v="3"/>
    <x v="10"/>
    <x v="0"/>
    <n v="84.47"/>
    <s v="EUR"/>
    <n v="84.47"/>
    <n v="629.749191"/>
    <n v="2"/>
    <n v="14.910600000000001"/>
    <n v="644.65979100000004"/>
    <x v="0"/>
    <x v="0"/>
    <n v="1100"/>
    <x v="13"/>
    <n v="0.41394564454545452"/>
  </r>
  <r>
    <x v="3"/>
    <x v="10"/>
    <x v="0"/>
    <n v="84.47"/>
    <s v="EUR"/>
    <n v="84.47"/>
    <n v="629.749191"/>
    <n v="2"/>
    <n v="14.910600000000001"/>
    <n v="644.65979100000004"/>
    <x v="0"/>
    <x v="0"/>
    <n v="1100"/>
    <x v="13"/>
    <n v="0.41394564454545452"/>
  </r>
  <r>
    <x v="3"/>
    <x v="10"/>
    <x v="0"/>
    <n v="84.47"/>
    <s v="EUR"/>
    <n v="84.47"/>
    <n v="629.749191"/>
    <n v="2"/>
    <n v="14.910600000000001"/>
    <n v="644.65979100000004"/>
    <x v="0"/>
    <x v="0"/>
    <n v="1100"/>
    <x v="13"/>
    <n v="0.41394564454545452"/>
  </r>
  <r>
    <x v="3"/>
    <x v="10"/>
    <x v="0"/>
    <n v="84.47"/>
    <s v="EUR"/>
    <n v="84.47"/>
    <n v="629.749191"/>
    <n v="2"/>
    <n v="14.910600000000001"/>
    <n v="644.65979100000004"/>
    <x v="0"/>
    <x v="0"/>
    <n v="1100"/>
    <x v="13"/>
    <n v="0.41394564454545452"/>
  </r>
  <r>
    <x v="3"/>
    <x v="10"/>
    <x v="0"/>
    <n v="84.47"/>
    <s v="EUR"/>
    <n v="84.47"/>
    <n v="629.749191"/>
    <n v="2"/>
    <n v="14.910600000000001"/>
    <n v="644.65979100000004"/>
    <x v="0"/>
    <x v="0"/>
    <n v="1100"/>
    <x v="13"/>
    <n v="0.41394564454545452"/>
  </r>
  <r>
    <x v="4"/>
    <x v="11"/>
    <x v="0"/>
    <n v="97.46"/>
    <s v="EUR"/>
    <n v="97.46"/>
    <n v="726.59353799999997"/>
    <n v="2"/>
    <n v="14.910600000000001"/>
    <n v="741.50413800000001"/>
    <x v="0"/>
    <x v="0"/>
    <n v="1050"/>
    <x v="14"/>
    <n v="0.29380558285714287"/>
  </r>
  <r>
    <x v="4"/>
    <x v="11"/>
    <x v="0"/>
    <n v="97.46"/>
    <s v="EUR"/>
    <n v="97.46"/>
    <n v="726.59353799999997"/>
    <n v="2"/>
    <n v="14.910600000000001"/>
    <n v="741.50413800000001"/>
    <x v="0"/>
    <x v="0"/>
    <n v="1050"/>
    <x v="14"/>
    <n v="0.29380558285714287"/>
  </r>
  <r>
    <x v="4"/>
    <x v="11"/>
    <x v="0"/>
    <n v="97.46"/>
    <s v="EUR"/>
    <n v="97.46"/>
    <n v="726.59353799999997"/>
    <n v="2"/>
    <n v="14.910600000000001"/>
    <n v="741.50413800000001"/>
    <x v="0"/>
    <x v="0"/>
    <n v="1050"/>
    <x v="14"/>
    <n v="0.29380558285714287"/>
  </r>
  <r>
    <x v="4"/>
    <x v="11"/>
    <x v="0"/>
    <n v="94.86"/>
    <s v="EUR"/>
    <n v="94.86"/>
    <n v="707.20975799999997"/>
    <n v="2"/>
    <n v="14.910600000000001"/>
    <n v="722.12035800000001"/>
    <x v="0"/>
    <x v="0"/>
    <n v="1050"/>
    <x v="15"/>
    <n v="0.3122663257142857"/>
  </r>
  <r>
    <x v="4"/>
    <x v="11"/>
    <x v="0"/>
    <n v="94.86"/>
    <s v="EUR"/>
    <n v="94.86"/>
    <n v="707.20975799999997"/>
    <n v="2"/>
    <n v="14.910600000000001"/>
    <n v="722.12035800000001"/>
    <x v="0"/>
    <x v="0"/>
    <n v="1050"/>
    <x v="15"/>
    <n v="0.3122663257142857"/>
  </r>
  <r>
    <x v="4"/>
    <x v="12"/>
    <x v="0"/>
    <n v="97.2"/>
    <s v="EUR"/>
    <n v="97.2"/>
    <n v="724.65516000000002"/>
    <n v="2"/>
    <n v="14.910600000000001"/>
    <n v="739.56576000000007"/>
    <x v="0"/>
    <x v="0"/>
    <n v="1050"/>
    <x v="16"/>
    <n v="0.29565165714285707"/>
  </r>
  <r>
    <x v="4"/>
    <x v="12"/>
    <x v="0"/>
    <n v="92.9"/>
    <s v="EUR"/>
    <n v="92.9"/>
    <n v="692.59737000000007"/>
    <n v="2"/>
    <n v="14.910600000000001"/>
    <n v="707.50797000000011"/>
    <x v="0"/>
    <x v="0"/>
    <n v="1050"/>
    <x v="17"/>
    <n v="0.32618288571428561"/>
  </r>
  <r>
    <x v="4"/>
    <x v="12"/>
    <x v="0"/>
    <n v="97.2"/>
    <s v="EUR"/>
    <n v="97.2"/>
    <n v="724.65516000000002"/>
    <n v="2"/>
    <n v="14.910600000000001"/>
    <n v="739.56576000000007"/>
    <x v="0"/>
    <x v="0"/>
    <n v="1050"/>
    <x v="16"/>
    <n v="0.29565165714285707"/>
  </r>
  <r>
    <x v="4"/>
    <x v="12"/>
    <x v="0"/>
    <n v="97.2"/>
    <s v="EUR"/>
    <n v="97.2"/>
    <n v="724.65516000000002"/>
    <n v="2"/>
    <n v="14.910600000000001"/>
    <n v="739.56576000000007"/>
    <x v="0"/>
    <x v="0"/>
    <n v="1050"/>
    <x v="16"/>
    <n v="0.29565165714285707"/>
  </r>
  <r>
    <x v="4"/>
    <x v="12"/>
    <x v="0"/>
    <n v="92.9"/>
    <s v="EUR"/>
    <n v="92.9"/>
    <n v="692.59737000000007"/>
    <n v="2"/>
    <n v="14.910600000000001"/>
    <n v="707.50797000000011"/>
    <x v="0"/>
    <x v="0"/>
    <n v="1050"/>
    <x v="17"/>
    <n v="0.32618288571428561"/>
  </r>
  <r>
    <x v="4"/>
    <x v="13"/>
    <x v="0"/>
    <n v="92.95"/>
    <s v="EUR"/>
    <n v="92.95"/>
    <n v="692.97013500000003"/>
    <n v="2"/>
    <n v="14.910600000000001"/>
    <n v="707.88073500000007"/>
    <x v="0"/>
    <x v="0"/>
    <n v="1000"/>
    <x v="18"/>
    <n v="0.29211926499999991"/>
  </r>
  <r>
    <x v="4"/>
    <x v="13"/>
    <x v="0"/>
    <n v="92.95"/>
    <s v="EUR"/>
    <n v="92.95"/>
    <n v="692.97013500000003"/>
    <n v="2"/>
    <n v="14.910600000000001"/>
    <n v="707.88073500000007"/>
    <x v="0"/>
    <x v="0"/>
    <n v="1000"/>
    <x v="18"/>
    <n v="0.29211926499999991"/>
  </r>
  <r>
    <x v="4"/>
    <x v="13"/>
    <x v="0"/>
    <n v="92.95"/>
    <s v="EUR"/>
    <n v="92.95"/>
    <n v="692.97013500000003"/>
    <n v="2"/>
    <n v="14.910600000000001"/>
    <n v="707.88073500000007"/>
    <x v="0"/>
    <x v="0"/>
    <n v="1000"/>
    <x v="18"/>
    <n v="0.29211926499999991"/>
  </r>
  <r>
    <x v="4"/>
    <x v="13"/>
    <x v="0"/>
    <n v="83.96"/>
    <s v="EUR"/>
    <n v="83.96"/>
    <n v="625.94698799999992"/>
    <n v="2"/>
    <n v="14.910600000000001"/>
    <n v="640.85758799999996"/>
    <x v="0"/>
    <x v="0"/>
    <n v="1000"/>
    <x v="19"/>
    <n v="0.35914241200000002"/>
  </r>
  <r>
    <x v="4"/>
    <x v="13"/>
    <x v="0"/>
    <n v="92.95"/>
    <s v="EUR"/>
    <n v="92.95"/>
    <n v="692.97013500000003"/>
    <n v="2"/>
    <n v="14.910600000000001"/>
    <n v="707.88073500000007"/>
    <x v="0"/>
    <x v="0"/>
    <n v="1000"/>
    <x v="18"/>
    <n v="0.29211926499999991"/>
  </r>
  <r>
    <x v="4"/>
    <x v="14"/>
    <x v="0"/>
    <n v="104.96"/>
    <s v="EUR"/>
    <n v="104.96"/>
    <n v="782.50828799999999"/>
    <n v="2"/>
    <n v="14.910600000000001"/>
    <n v="797.41888800000004"/>
    <x v="0"/>
    <x v="0"/>
    <n v="1150"/>
    <x v="20"/>
    <n v="0.3065922713043478"/>
  </r>
  <r>
    <x v="4"/>
    <x v="14"/>
    <x v="0"/>
    <n v="104.96"/>
    <s v="EUR"/>
    <n v="104.96"/>
    <n v="782.50828799999999"/>
    <n v="2"/>
    <n v="14.910600000000001"/>
    <n v="797.41888800000004"/>
    <x v="0"/>
    <x v="0"/>
    <n v="1150"/>
    <x v="20"/>
    <n v="0.3065922713043478"/>
  </r>
  <r>
    <x v="4"/>
    <x v="14"/>
    <x v="0"/>
    <n v="104.96"/>
    <s v="EUR"/>
    <n v="104.96"/>
    <n v="782.50828799999999"/>
    <n v="2"/>
    <n v="14.910600000000001"/>
    <n v="797.41888800000004"/>
    <x v="0"/>
    <x v="0"/>
    <n v="1150"/>
    <x v="20"/>
    <n v="0.3065922713043478"/>
  </r>
  <r>
    <x v="4"/>
    <x v="14"/>
    <x v="0"/>
    <n v="102.16"/>
    <s v="EUR"/>
    <n v="102.16"/>
    <n v="761.63344800000004"/>
    <n v="2"/>
    <n v="14.910600000000001"/>
    <n v="776.54404800000009"/>
    <x v="0"/>
    <x v="0"/>
    <n v="1150"/>
    <x v="21"/>
    <n v="0.32474430608695642"/>
  </r>
  <r>
    <x v="4"/>
    <x v="14"/>
    <x v="0"/>
    <n v="102.16"/>
    <s v="EUR"/>
    <n v="102.16"/>
    <n v="761.63344800000004"/>
    <n v="2"/>
    <n v="14.910600000000001"/>
    <n v="776.54404800000009"/>
    <x v="0"/>
    <x v="0"/>
    <n v="1150"/>
    <x v="21"/>
    <n v="0.32474430608695642"/>
  </r>
  <r>
    <x v="5"/>
    <x v="15"/>
    <x v="0"/>
    <n v="90.97"/>
    <s v="EUR"/>
    <n v="90.97"/>
    <n v="678.20864100000006"/>
    <n v="2"/>
    <n v="14.910600000000001"/>
    <n v="693.1192410000001"/>
    <x v="0"/>
    <x v="0"/>
    <n v="1100"/>
    <x v="22"/>
    <n v="0.36989159909090902"/>
  </r>
  <r>
    <x v="5"/>
    <x v="15"/>
    <x v="0"/>
    <n v="90.97"/>
    <s v="EUR"/>
    <n v="90.97"/>
    <n v="678.20864100000006"/>
    <n v="2"/>
    <n v="14.910600000000001"/>
    <n v="693.1192410000001"/>
    <x v="0"/>
    <x v="0"/>
    <n v="1100"/>
    <x v="22"/>
    <n v="0.36989159909090902"/>
  </r>
  <r>
    <x v="5"/>
    <x v="15"/>
    <x v="0"/>
    <n v="90.97"/>
    <s v="EUR"/>
    <n v="90.97"/>
    <n v="678.20864100000006"/>
    <n v="2"/>
    <n v="14.910600000000001"/>
    <n v="693.1192410000001"/>
    <x v="0"/>
    <x v="0"/>
    <n v="1100"/>
    <x v="22"/>
    <n v="0.36989159909090902"/>
  </r>
  <r>
    <x v="5"/>
    <x v="15"/>
    <x v="0"/>
    <n v="88.37"/>
    <s v="EUR"/>
    <n v="88.37"/>
    <n v="658.82486100000006"/>
    <n v="2"/>
    <n v="14.910600000000001"/>
    <n v="673.7354610000001"/>
    <x v="0"/>
    <x v="0"/>
    <n v="1100"/>
    <x v="23"/>
    <n v="0.3875132172727272"/>
  </r>
  <r>
    <x v="5"/>
    <x v="15"/>
    <x v="0"/>
    <n v="88.37"/>
    <s v="EUR"/>
    <n v="88.37"/>
    <n v="658.82486100000006"/>
    <n v="2"/>
    <n v="14.910600000000001"/>
    <n v="673.7354610000001"/>
    <x v="0"/>
    <x v="0"/>
    <n v="1100"/>
    <x v="23"/>
    <n v="0.3875132172727272"/>
  </r>
  <r>
    <x v="5"/>
    <x v="16"/>
    <x v="0"/>
    <n v="85.77"/>
    <s v="EUR"/>
    <n v="85.77"/>
    <n v="639.44108099999994"/>
    <n v="2"/>
    <n v="14.910600000000001"/>
    <n v="654.35168099999999"/>
    <x v="0"/>
    <x v="0"/>
    <n v="1000"/>
    <x v="24"/>
    <n v="0.34564831900000004"/>
  </r>
  <r>
    <x v="5"/>
    <x v="16"/>
    <x v="0"/>
    <n v="80.569999999999993"/>
    <s v="EUR"/>
    <n v="80.569999999999993"/>
    <n v="600.67352099999994"/>
    <n v="2"/>
    <n v="14.910600000000001"/>
    <n v="615.58412099999998"/>
    <x v="0"/>
    <x v="0"/>
    <n v="1000"/>
    <x v="25"/>
    <n v="0.38441587900000002"/>
  </r>
  <r>
    <x v="5"/>
    <x v="16"/>
    <x v="0"/>
    <n v="80.569999999999993"/>
    <s v="EUR"/>
    <n v="80.569999999999993"/>
    <n v="600.67352099999994"/>
    <n v="2"/>
    <n v="14.910600000000001"/>
    <n v="615.58412099999998"/>
    <x v="0"/>
    <x v="0"/>
    <n v="1000"/>
    <x v="25"/>
    <n v="0.38441587900000002"/>
  </r>
  <r>
    <x v="5"/>
    <x v="16"/>
    <x v="0"/>
    <n v="80.569999999999993"/>
    <s v="EUR"/>
    <n v="80.569999999999993"/>
    <n v="600.67352099999994"/>
    <n v="2"/>
    <n v="14.910600000000001"/>
    <n v="615.58412099999998"/>
    <x v="0"/>
    <x v="0"/>
    <n v="1000"/>
    <x v="25"/>
    <n v="0.38441587900000002"/>
  </r>
  <r>
    <x v="5"/>
    <x v="16"/>
    <x v="0"/>
    <n v="80.569999999999993"/>
    <s v="EUR"/>
    <n v="80.569999999999993"/>
    <n v="600.67352099999994"/>
    <n v="2"/>
    <n v="14.910600000000001"/>
    <n v="615.58412099999998"/>
    <x v="0"/>
    <x v="0"/>
    <n v="1000"/>
    <x v="25"/>
    <n v="0.38441587900000002"/>
  </r>
  <r>
    <x v="6"/>
    <x v="17"/>
    <x v="0"/>
    <n v="125.96"/>
    <s v="EUR"/>
    <n v="125.96"/>
    <n v="939.06958799999995"/>
    <n v="2"/>
    <n v="14.910600000000001"/>
    <n v="953.980188"/>
    <x v="0"/>
    <x v="0"/>
    <n v="1400"/>
    <x v="26"/>
    <n v="0.31858557999999998"/>
  </r>
  <r>
    <x v="6"/>
    <x v="17"/>
    <x v="0"/>
    <n v="125.96"/>
    <s v="EUR"/>
    <n v="125.96"/>
    <n v="939.06958799999995"/>
    <n v="2"/>
    <n v="14.910600000000001"/>
    <n v="953.980188"/>
    <x v="0"/>
    <x v="0"/>
    <n v="1400"/>
    <x v="26"/>
    <n v="0.31858557999999998"/>
  </r>
  <r>
    <x v="6"/>
    <x v="17"/>
    <x v="0"/>
    <n v="125.96"/>
    <s v="EUR"/>
    <n v="125.96"/>
    <n v="939.06958799999995"/>
    <n v="2"/>
    <n v="14.910600000000001"/>
    <n v="953.980188"/>
    <x v="0"/>
    <x v="0"/>
    <n v="1400"/>
    <x v="26"/>
    <n v="0.31858557999999998"/>
  </r>
  <r>
    <x v="6"/>
    <x v="17"/>
    <x v="0"/>
    <n v="125.96"/>
    <s v="EUR"/>
    <n v="125.96"/>
    <n v="939.06958799999995"/>
    <n v="2"/>
    <n v="14.910600000000001"/>
    <n v="953.980188"/>
    <x v="0"/>
    <x v="0"/>
    <n v="1400"/>
    <x v="26"/>
    <n v="0.31858557999999998"/>
  </r>
  <r>
    <x v="6"/>
    <x v="17"/>
    <x v="0"/>
    <n v="125.96"/>
    <s v="EUR"/>
    <n v="125.96"/>
    <n v="939.06958799999995"/>
    <n v="2"/>
    <n v="14.910600000000001"/>
    <n v="953.980188"/>
    <x v="0"/>
    <x v="0"/>
    <n v="1400"/>
    <x v="26"/>
    <n v="0.31858557999999998"/>
  </r>
  <r>
    <x v="6"/>
    <x v="18"/>
    <x v="0"/>
    <n v="152.96"/>
    <s v="EUR"/>
    <n v="152.96"/>
    <n v="1140.3626880000002"/>
    <n v="2"/>
    <n v="14.910600000000001"/>
    <n v="1155.2732880000001"/>
    <x v="0"/>
    <x v="0"/>
    <n v="1600"/>
    <x v="27"/>
    <n v="0.27795419499999996"/>
  </r>
  <r>
    <x v="6"/>
    <x v="18"/>
    <x v="0"/>
    <n v="152.96"/>
    <s v="EUR"/>
    <n v="152.96"/>
    <n v="1140.3626880000002"/>
    <n v="2"/>
    <n v="14.910600000000001"/>
    <n v="1155.2732880000001"/>
    <x v="0"/>
    <x v="0"/>
    <n v="1600"/>
    <x v="27"/>
    <n v="0.27795419499999996"/>
  </r>
  <r>
    <x v="6"/>
    <x v="18"/>
    <x v="0"/>
    <n v="152.96"/>
    <s v="EUR"/>
    <n v="152.96"/>
    <n v="1140.3626880000002"/>
    <n v="2"/>
    <n v="14.910600000000001"/>
    <n v="1155.2732880000001"/>
    <x v="0"/>
    <x v="0"/>
    <n v="1600"/>
    <x v="27"/>
    <n v="0.27795419499999996"/>
  </r>
  <r>
    <x v="6"/>
    <x v="18"/>
    <x v="0"/>
    <n v="152.96"/>
    <s v="EUR"/>
    <n v="152.96"/>
    <n v="1140.3626880000002"/>
    <n v="2"/>
    <n v="14.910600000000001"/>
    <n v="1155.2732880000001"/>
    <x v="0"/>
    <x v="0"/>
    <n v="1600"/>
    <x v="27"/>
    <n v="0.27795419499999996"/>
  </r>
  <r>
    <x v="6"/>
    <x v="18"/>
    <x v="0"/>
    <n v="152.96"/>
    <s v="EUR"/>
    <n v="152.96"/>
    <n v="1140.3626880000002"/>
    <n v="2"/>
    <n v="14.910600000000001"/>
    <n v="1155.2732880000001"/>
    <x v="0"/>
    <x v="0"/>
    <n v="1600"/>
    <x v="27"/>
    <n v="0.27795419499999996"/>
  </r>
  <r>
    <x v="6"/>
    <x v="19"/>
    <x v="0"/>
    <n v="129.94999999999999"/>
    <s v="EUR"/>
    <n v="129.94999999999999"/>
    <n v="968.81623499999989"/>
    <n v="2"/>
    <n v="14.910600000000001"/>
    <n v="983.72683499999994"/>
    <x v="0"/>
    <x v="0"/>
    <n v="1400"/>
    <x v="28"/>
    <n v="0.29733797500000003"/>
  </r>
  <r>
    <x v="6"/>
    <x v="19"/>
    <x v="0"/>
    <n v="129.94999999999999"/>
    <s v="EUR"/>
    <n v="129.94999999999999"/>
    <n v="968.81623499999989"/>
    <n v="2"/>
    <n v="14.910600000000001"/>
    <n v="983.72683499999994"/>
    <x v="0"/>
    <x v="0"/>
    <n v="1400"/>
    <x v="28"/>
    <n v="0.29733797500000003"/>
  </r>
  <r>
    <x v="6"/>
    <x v="19"/>
    <x v="0"/>
    <n v="129.94999999999999"/>
    <s v="EUR"/>
    <n v="129.94999999999999"/>
    <n v="968.81623499999989"/>
    <n v="2"/>
    <n v="14.910600000000001"/>
    <n v="983.72683499999994"/>
    <x v="0"/>
    <x v="0"/>
    <n v="1400"/>
    <x v="28"/>
    <n v="0.29733797500000003"/>
  </r>
  <r>
    <x v="6"/>
    <x v="19"/>
    <x v="0"/>
    <n v="129.94999999999999"/>
    <s v="EUR"/>
    <n v="129.94999999999999"/>
    <n v="968.81623499999989"/>
    <n v="2"/>
    <n v="14.910600000000001"/>
    <n v="983.72683499999994"/>
    <x v="0"/>
    <x v="0"/>
    <n v="1400"/>
    <x v="28"/>
    <n v="0.29733797500000003"/>
  </r>
  <r>
    <x v="6"/>
    <x v="19"/>
    <x v="0"/>
    <n v="129.94999999999999"/>
    <s v="EUR"/>
    <n v="129.94999999999999"/>
    <n v="968.81623499999989"/>
    <n v="2"/>
    <n v="14.910600000000001"/>
    <n v="983.72683499999994"/>
    <x v="0"/>
    <x v="0"/>
    <n v="1400"/>
    <x v="28"/>
    <n v="0.29733797500000003"/>
  </r>
  <r>
    <x v="6"/>
    <x v="20"/>
    <x v="0"/>
    <n v="90.97"/>
    <s v="EUR"/>
    <n v="90.97"/>
    <n v="678.20864100000006"/>
    <n v="2"/>
    <n v="14.910600000000001"/>
    <n v="693.1192410000001"/>
    <x v="0"/>
    <x v="0"/>
    <n v="1400"/>
    <x v="29"/>
    <n v="0.50491482785714281"/>
  </r>
  <r>
    <x v="6"/>
    <x v="20"/>
    <x v="0"/>
    <n v="90.97"/>
    <s v="EUR"/>
    <n v="90.97"/>
    <n v="678.20864100000006"/>
    <n v="2"/>
    <n v="14.910600000000001"/>
    <n v="693.1192410000001"/>
    <x v="0"/>
    <x v="0"/>
    <n v="1400"/>
    <x v="29"/>
    <n v="0.50491482785714281"/>
  </r>
  <r>
    <x v="6"/>
    <x v="20"/>
    <x v="0"/>
    <n v="90.97"/>
    <s v="EUR"/>
    <n v="90.97"/>
    <n v="678.20864100000006"/>
    <n v="2"/>
    <n v="14.910600000000001"/>
    <n v="693.1192410000001"/>
    <x v="0"/>
    <x v="0"/>
    <n v="1400"/>
    <x v="29"/>
    <n v="0.50491482785714281"/>
  </r>
  <r>
    <x v="6"/>
    <x v="20"/>
    <x v="0"/>
    <n v="90.97"/>
    <s v="EUR"/>
    <n v="90.97"/>
    <n v="678.20864100000006"/>
    <n v="2"/>
    <n v="14.910600000000001"/>
    <n v="693.1192410000001"/>
    <x v="0"/>
    <x v="0"/>
    <n v="1400"/>
    <x v="29"/>
    <n v="0.50491482785714281"/>
  </r>
  <r>
    <x v="6"/>
    <x v="20"/>
    <x v="0"/>
    <n v="90.97"/>
    <s v="EUR"/>
    <n v="90.97"/>
    <n v="678.20864100000006"/>
    <n v="2"/>
    <n v="14.910600000000001"/>
    <n v="693.1192410000001"/>
    <x v="0"/>
    <x v="0"/>
    <n v="1400"/>
    <x v="29"/>
    <n v="0.50491482785714281"/>
  </r>
  <r>
    <x v="7"/>
    <x v="21"/>
    <x v="0"/>
    <n v="88.71"/>
    <s v="EUR"/>
    <n v="88.71"/>
    <n v="661.35966299999995"/>
    <n v="2"/>
    <n v="14.910600000000001"/>
    <n v="676.270263"/>
    <x v="0"/>
    <x v="0"/>
    <n v="1150"/>
    <x v="30"/>
    <n v="0.41193890173913045"/>
  </r>
  <r>
    <x v="7"/>
    <x v="21"/>
    <x v="0"/>
    <n v="88.71"/>
    <s v="EUR"/>
    <n v="88.71"/>
    <n v="661.35966299999995"/>
    <n v="2"/>
    <n v="14.910600000000001"/>
    <n v="676.270263"/>
    <x v="0"/>
    <x v="0"/>
    <n v="1150"/>
    <x v="30"/>
    <n v="0.41193890173913045"/>
  </r>
  <r>
    <x v="7"/>
    <x v="21"/>
    <x v="0"/>
    <n v="88.71"/>
    <s v="EUR"/>
    <n v="88.71"/>
    <n v="661.35966299999995"/>
    <n v="2"/>
    <n v="14.910600000000001"/>
    <n v="676.270263"/>
    <x v="0"/>
    <x v="0"/>
    <n v="1150"/>
    <x v="30"/>
    <n v="0.41193890173913045"/>
  </r>
  <r>
    <x v="7"/>
    <x v="21"/>
    <x v="0"/>
    <n v="88.71"/>
    <s v="EUR"/>
    <n v="88.71"/>
    <n v="661.35966299999995"/>
    <n v="2"/>
    <n v="14.910600000000001"/>
    <n v="676.270263"/>
    <x v="0"/>
    <x v="0"/>
    <n v="1150"/>
    <x v="30"/>
    <n v="0.41193890173913045"/>
  </r>
  <r>
    <x v="7"/>
    <x v="21"/>
    <x v="0"/>
    <n v="88.71"/>
    <s v="EUR"/>
    <n v="88.71"/>
    <n v="661.35966299999995"/>
    <n v="2"/>
    <n v="14.910600000000001"/>
    <n v="676.270263"/>
    <x v="0"/>
    <x v="0"/>
    <n v="1150"/>
    <x v="30"/>
    <n v="0.41193890173913045"/>
  </r>
  <r>
    <x v="0"/>
    <x v="0"/>
    <x v="1"/>
    <m/>
    <m/>
    <m/>
    <n v="1146"/>
    <n v="0"/>
    <n v="75"/>
    <n v="1221"/>
    <x v="0"/>
    <x v="1"/>
    <n v="1500"/>
    <x v="31"/>
    <n v="0.186"/>
  </r>
  <r>
    <x v="0"/>
    <x v="0"/>
    <x v="1"/>
    <m/>
    <m/>
    <m/>
    <n v="1146"/>
    <n v="8"/>
    <n v="75"/>
    <n v="1221"/>
    <x v="0"/>
    <x v="1"/>
    <n v="1500"/>
    <x v="31"/>
    <n v="0.186"/>
  </r>
  <r>
    <x v="0"/>
    <x v="0"/>
    <x v="1"/>
    <m/>
    <m/>
    <m/>
    <n v="1146"/>
    <n v="8"/>
    <n v="75"/>
    <n v="1221"/>
    <x v="0"/>
    <x v="1"/>
    <n v="1500"/>
    <x v="31"/>
    <n v="0.186"/>
  </r>
  <r>
    <x v="0"/>
    <x v="0"/>
    <x v="1"/>
    <m/>
    <m/>
    <m/>
    <n v="1146"/>
    <n v="8"/>
    <n v="75"/>
    <n v="1221"/>
    <x v="0"/>
    <x v="1"/>
    <n v="1500"/>
    <x v="31"/>
    <n v="0.186"/>
  </r>
  <r>
    <x v="0"/>
    <x v="0"/>
    <x v="1"/>
    <m/>
    <m/>
    <m/>
    <n v="1093"/>
    <n v="8"/>
    <n v="75"/>
    <n v="1168"/>
    <x v="0"/>
    <x v="1"/>
    <n v="1500"/>
    <x v="32"/>
    <n v="0.22133333333333333"/>
  </r>
  <r>
    <x v="1"/>
    <x v="2"/>
    <x v="1"/>
    <m/>
    <m/>
    <m/>
    <n v="923"/>
    <n v="8"/>
    <n v="75"/>
    <n v="998"/>
    <x v="0"/>
    <x v="1"/>
    <n v="1100"/>
    <x v="33"/>
    <n v="9.2727272727272728E-2"/>
  </r>
  <r>
    <x v="1"/>
    <x v="2"/>
    <x v="1"/>
    <m/>
    <m/>
    <m/>
    <n v="923"/>
    <n v="8"/>
    <n v="75"/>
    <n v="998"/>
    <x v="0"/>
    <x v="1"/>
    <n v="1100"/>
    <x v="33"/>
    <n v="9.2727272727272728E-2"/>
  </r>
  <r>
    <x v="1"/>
    <x v="2"/>
    <x v="1"/>
    <m/>
    <m/>
    <m/>
    <n v="923"/>
    <n v="8"/>
    <n v="75"/>
    <n v="998"/>
    <x v="0"/>
    <x v="1"/>
    <n v="1100"/>
    <x v="33"/>
    <n v="9.2727272727272728E-2"/>
  </r>
  <r>
    <x v="1"/>
    <x v="2"/>
    <x v="1"/>
    <m/>
    <m/>
    <m/>
    <n v="923"/>
    <n v="8"/>
    <n v="75"/>
    <n v="998"/>
    <x v="0"/>
    <x v="1"/>
    <n v="1100"/>
    <x v="33"/>
    <n v="9.2727272727272728E-2"/>
  </r>
  <r>
    <x v="1"/>
    <x v="2"/>
    <x v="1"/>
    <m/>
    <m/>
    <m/>
    <n v="923"/>
    <n v="8"/>
    <n v="75"/>
    <n v="998"/>
    <x v="0"/>
    <x v="1"/>
    <n v="1100"/>
    <x v="33"/>
    <n v="9.2727272727272728E-2"/>
  </r>
  <r>
    <x v="1"/>
    <x v="3"/>
    <x v="1"/>
    <m/>
    <m/>
    <m/>
    <n v="1384"/>
    <n v="8"/>
    <n v="75"/>
    <n v="1459"/>
    <x v="0"/>
    <x v="1"/>
    <n v="1500"/>
    <x v="34"/>
    <n v="2.7333333333333334E-2"/>
  </r>
  <r>
    <x v="1"/>
    <x v="3"/>
    <x v="1"/>
    <m/>
    <m/>
    <m/>
    <n v="1384"/>
    <n v="8"/>
    <n v="75"/>
    <n v="1459"/>
    <x v="0"/>
    <x v="1"/>
    <n v="1500"/>
    <x v="34"/>
    <n v="2.7333333333333334E-2"/>
  </r>
  <r>
    <x v="1"/>
    <x v="3"/>
    <x v="1"/>
    <m/>
    <m/>
    <m/>
    <n v="1384"/>
    <n v="8"/>
    <n v="75"/>
    <n v="1459"/>
    <x v="0"/>
    <x v="1"/>
    <n v="1500"/>
    <x v="34"/>
    <n v="2.7333333333333334E-2"/>
  </r>
  <r>
    <x v="1"/>
    <x v="3"/>
    <x v="1"/>
    <m/>
    <m/>
    <m/>
    <n v="1384"/>
    <n v="8"/>
    <n v="75"/>
    <n v="1459"/>
    <x v="0"/>
    <x v="1"/>
    <n v="1500"/>
    <x v="34"/>
    <n v="2.7333333333333334E-2"/>
  </r>
  <r>
    <x v="1"/>
    <x v="3"/>
    <x v="1"/>
    <m/>
    <m/>
    <m/>
    <n v="1384"/>
    <n v="8"/>
    <n v="75"/>
    <n v="1459"/>
    <x v="0"/>
    <x v="1"/>
    <n v="1500"/>
    <x v="34"/>
    <n v="2.7333333333333334E-2"/>
  </r>
  <r>
    <x v="1"/>
    <x v="4"/>
    <x v="1"/>
    <m/>
    <m/>
    <m/>
    <n v="1384"/>
    <n v="8"/>
    <n v="75"/>
    <n v="1459"/>
    <x v="0"/>
    <x v="1"/>
    <n v="1500"/>
    <x v="34"/>
    <n v="2.7333333333333334E-2"/>
  </r>
  <r>
    <x v="1"/>
    <x v="4"/>
    <x v="1"/>
    <m/>
    <m/>
    <m/>
    <n v="1384"/>
    <n v="8"/>
    <n v="75"/>
    <n v="1459"/>
    <x v="0"/>
    <x v="1"/>
    <n v="1500"/>
    <x v="34"/>
    <n v="2.7333333333333334E-2"/>
  </r>
  <r>
    <x v="1"/>
    <x v="4"/>
    <x v="1"/>
    <m/>
    <m/>
    <m/>
    <n v="1384"/>
    <n v="8"/>
    <n v="75"/>
    <n v="1459"/>
    <x v="0"/>
    <x v="1"/>
    <n v="1500"/>
    <x v="34"/>
    <n v="2.7333333333333334E-2"/>
  </r>
  <r>
    <x v="1"/>
    <x v="4"/>
    <x v="1"/>
    <m/>
    <m/>
    <m/>
    <n v="1384"/>
    <n v="8"/>
    <n v="75"/>
    <n v="1459"/>
    <x v="0"/>
    <x v="1"/>
    <n v="1500"/>
    <x v="34"/>
    <n v="2.7333333333333334E-2"/>
  </r>
  <r>
    <x v="1"/>
    <x v="4"/>
    <x v="1"/>
    <m/>
    <m/>
    <m/>
    <n v="1384"/>
    <n v="8"/>
    <n v="75"/>
    <n v="1459"/>
    <x v="0"/>
    <x v="1"/>
    <n v="1500"/>
    <x v="34"/>
    <n v="2.7333333333333334E-2"/>
  </r>
  <r>
    <x v="1"/>
    <x v="5"/>
    <x v="1"/>
    <m/>
    <m/>
    <m/>
    <n v="1077"/>
    <n v="8"/>
    <n v="75"/>
    <n v="1152"/>
    <x v="0"/>
    <x v="1"/>
    <n v="1200"/>
    <x v="35"/>
    <n v="0.04"/>
  </r>
  <r>
    <x v="1"/>
    <x v="5"/>
    <x v="1"/>
    <m/>
    <m/>
    <m/>
    <n v="1077"/>
    <n v="8"/>
    <n v="75"/>
    <n v="1152"/>
    <x v="0"/>
    <x v="1"/>
    <n v="1200"/>
    <x v="35"/>
    <n v="0.04"/>
  </r>
  <r>
    <x v="1"/>
    <x v="5"/>
    <x v="1"/>
    <m/>
    <m/>
    <m/>
    <n v="1077"/>
    <n v="8"/>
    <n v="75"/>
    <n v="1152"/>
    <x v="0"/>
    <x v="1"/>
    <n v="1200"/>
    <x v="35"/>
    <n v="0.04"/>
  </r>
  <r>
    <x v="1"/>
    <x v="5"/>
    <x v="1"/>
    <m/>
    <m/>
    <m/>
    <n v="1077"/>
    <n v="8"/>
    <n v="75"/>
    <n v="1152"/>
    <x v="0"/>
    <x v="1"/>
    <n v="1200"/>
    <x v="35"/>
    <n v="0.04"/>
  </r>
  <r>
    <x v="1"/>
    <x v="5"/>
    <x v="1"/>
    <m/>
    <m/>
    <m/>
    <n v="1077"/>
    <n v="8"/>
    <n v="75"/>
    <n v="1152"/>
    <x v="0"/>
    <x v="1"/>
    <n v="1200"/>
    <x v="35"/>
    <n v="0.04"/>
  </r>
  <r>
    <x v="1"/>
    <x v="6"/>
    <x v="1"/>
    <m/>
    <m/>
    <m/>
    <n v="646"/>
    <n v="8"/>
    <n v="75"/>
    <n v="721"/>
    <x v="0"/>
    <x v="1"/>
    <n v="1200"/>
    <x v="36"/>
    <n v="0.39916666666666667"/>
  </r>
  <r>
    <x v="1"/>
    <x v="6"/>
    <x v="1"/>
    <m/>
    <m/>
    <m/>
    <n v="646"/>
    <n v="8"/>
    <n v="75"/>
    <n v="721"/>
    <x v="0"/>
    <x v="1"/>
    <n v="1200"/>
    <x v="36"/>
    <n v="0.39916666666666667"/>
  </r>
  <r>
    <x v="1"/>
    <x v="6"/>
    <x v="1"/>
    <m/>
    <m/>
    <m/>
    <n v="646"/>
    <n v="8"/>
    <n v="75"/>
    <n v="721"/>
    <x v="0"/>
    <x v="1"/>
    <n v="1200"/>
    <x v="36"/>
    <n v="0.39916666666666667"/>
  </r>
  <r>
    <x v="1"/>
    <x v="6"/>
    <x v="1"/>
    <m/>
    <m/>
    <m/>
    <n v="646"/>
    <n v="8"/>
    <n v="75"/>
    <n v="721"/>
    <x v="0"/>
    <x v="1"/>
    <n v="1200"/>
    <x v="36"/>
    <n v="0.39916666666666667"/>
  </r>
  <r>
    <x v="1"/>
    <x v="6"/>
    <x v="1"/>
    <m/>
    <m/>
    <m/>
    <n v="646"/>
    <n v="8"/>
    <n v="75"/>
    <n v="721"/>
    <x v="0"/>
    <x v="1"/>
    <n v="1200"/>
    <x v="36"/>
    <n v="0.39916666666666667"/>
  </r>
  <r>
    <x v="1"/>
    <x v="7"/>
    <x v="1"/>
    <m/>
    <m/>
    <m/>
    <n v="1077"/>
    <n v="8"/>
    <n v="75"/>
    <n v="1152"/>
    <x v="0"/>
    <x v="1"/>
    <n v="1200"/>
    <x v="35"/>
    <n v="0.04"/>
  </r>
  <r>
    <x v="1"/>
    <x v="7"/>
    <x v="1"/>
    <m/>
    <m/>
    <m/>
    <n v="1077"/>
    <n v="8"/>
    <n v="75"/>
    <n v="1152"/>
    <x v="0"/>
    <x v="1"/>
    <n v="1200"/>
    <x v="35"/>
    <n v="0.04"/>
  </r>
  <r>
    <x v="1"/>
    <x v="7"/>
    <x v="1"/>
    <m/>
    <m/>
    <m/>
    <n v="1077"/>
    <n v="8"/>
    <n v="75"/>
    <n v="1152"/>
    <x v="0"/>
    <x v="1"/>
    <n v="1200"/>
    <x v="35"/>
    <n v="0.04"/>
  </r>
  <r>
    <x v="1"/>
    <x v="7"/>
    <x v="1"/>
    <m/>
    <m/>
    <m/>
    <n v="1077"/>
    <n v="8"/>
    <n v="75"/>
    <n v="1152"/>
    <x v="0"/>
    <x v="1"/>
    <n v="1200"/>
    <x v="35"/>
    <n v="0.04"/>
  </r>
  <r>
    <x v="1"/>
    <x v="7"/>
    <x v="1"/>
    <m/>
    <m/>
    <m/>
    <n v="1077"/>
    <n v="8"/>
    <n v="75"/>
    <n v="1152"/>
    <x v="0"/>
    <x v="1"/>
    <n v="1200"/>
    <x v="35"/>
    <n v="0.04"/>
  </r>
  <r>
    <x v="8"/>
    <x v="22"/>
    <x v="1"/>
    <m/>
    <m/>
    <m/>
    <n v="1023"/>
    <n v="8"/>
    <n v="75"/>
    <n v="1098"/>
    <x v="0"/>
    <x v="1"/>
    <n v="1300"/>
    <x v="37"/>
    <n v="0.15538461538461537"/>
  </r>
  <r>
    <x v="8"/>
    <x v="22"/>
    <x v="1"/>
    <m/>
    <m/>
    <m/>
    <n v="1023"/>
    <n v="8"/>
    <n v="75"/>
    <n v="1098"/>
    <x v="0"/>
    <x v="1"/>
    <n v="1300"/>
    <x v="37"/>
    <n v="0.15538461538461537"/>
  </r>
  <r>
    <x v="8"/>
    <x v="22"/>
    <x v="1"/>
    <m/>
    <m/>
    <m/>
    <n v="1023"/>
    <n v="8"/>
    <n v="75"/>
    <n v="1098"/>
    <x v="0"/>
    <x v="1"/>
    <n v="1300"/>
    <x v="37"/>
    <n v="0.15538461538461537"/>
  </r>
  <r>
    <x v="8"/>
    <x v="22"/>
    <x v="1"/>
    <m/>
    <m/>
    <m/>
    <n v="1023"/>
    <n v="8"/>
    <n v="75"/>
    <n v="1098"/>
    <x v="0"/>
    <x v="1"/>
    <n v="1300"/>
    <x v="37"/>
    <n v="0.15538461538461537"/>
  </r>
  <r>
    <x v="8"/>
    <x v="22"/>
    <x v="1"/>
    <m/>
    <m/>
    <m/>
    <n v="999"/>
    <n v="8"/>
    <n v="75"/>
    <n v="1074"/>
    <x v="0"/>
    <x v="1"/>
    <n v="1300"/>
    <x v="38"/>
    <n v="0.17384615384615384"/>
  </r>
  <r>
    <x v="8"/>
    <x v="23"/>
    <x v="1"/>
    <m/>
    <m/>
    <m/>
    <n v="1023"/>
    <n v="8"/>
    <n v="75"/>
    <n v="1098"/>
    <x v="0"/>
    <x v="1"/>
    <n v="1300"/>
    <x v="37"/>
    <n v="0.15538461538461537"/>
  </r>
  <r>
    <x v="8"/>
    <x v="23"/>
    <x v="1"/>
    <m/>
    <m/>
    <m/>
    <n v="1023"/>
    <n v="8"/>
    <n v="75"/>
    <n v="1098"/>
    <x v="0"/>
    <x v="1"/>
    <n v="1300"/>
    <x v="37"/>
    <n v="0.15538461538461537"/>
  </r>
  <r>
    <x v="8"/>
    <x v="23"/>
    <x v="1"/>
    <m/>
    <m/>
    <m/>
    <n v="1023"/>
    <n v="8"/>
    <n v="75"/>
    <n v="1098"/>
    <x v="0"/>
    <x v="1"/>
    <n v="1300"/>
    <x v="37"/>
    <n v="0.15538461538461537"/>
  </r>
  <r>
    <x v="8"/>
    <x v="23"/>
    <x v="1"/>
    <m/>
    <m/>
    <m/>
    <n v="1023"/>
    <n v="8"/>
    <n v="75"/>
    <n v="1098"/>
    <x v="0"/>
    <x v="1"/>
    <n v="1300"/>
    <x v="37"/>
    <n v="0.15538461538461537"/>
  </r>
  <r>
    <x v="8"/>
    <x v="23"/>
    <x v="1"/>
    <m/>
    <m/>
    <m/>
    <n v="1023"/>
    <n v="8"/>
    <n v="75"/>
    <n v="1098"/>
    <x v="0"/>
    <x v="1"/>
    <n v="1300"/>
    <x v="37"/>
    <n v="0.15538461538461537"/>
  </r>
  <r>
    <x v="8"/>
    <x v="24"/>
    <x v="1"/>
    <m/>
    <m/>
    <m/>
    <n v="1020"/>
    <n v="8"/>
    <n v="75"/>
    <n v="1095"/>
    <x v="0"/>
    <x v="1"/>
    <n v="1500"/>
    <x v="39"/>
    <n v="0.27"/>
  </r>
  <r>
    <x v="8"/>
    <x v="24"/>
    <x v="1"/>
    <m/>
    <m/>
    <m/>
    <n v="1020"/>
    <n v="8"/>
    <n v="75"/>
    <n v="1095"/>
    <x v="0"/>
    <x v="1"/>
    <n v="1500"/>
    <x v="39"/>
    <n v="0.27"/>
  </r>
  <r>
    <x v="8"/>
    <x v="24"/>
    <x v="1"/>
    <m/>
    <m/>
    <m/>
    <n v="1006"/>
    <n v="8"/>
    <n v="75"/>
    <n v="1081"/>
    <x v="0"/>
    <x v="1"/>
    <n v="1500"/>
    <x v="40"/>
    <n v="0.27933333333333332"/>
  </r>
  <r>
    <x v="8"/>
    <x v="24"/>
    <x v="1"/>
    <m/>
    <m/>
    <m/>
    <n v="1019"/>
    <n v="8"/>
    <n v="75"/>
    <n v="1094"/>
    <x v="0"/>
    <x v="1"/>
    <n v="1500"/>
    <x v="41"/>
    <n v="0.27066666666666667"/>
  </r>
  <r>
    <x v="8"/>
    <x v="24"/>
    <x v="1"/>
    <m/>
    <m/>
    <m/>
    <n v="1019"/>
    <n v="8"/>
    <n v="75"/>
    <n v="1094"/>
    <x v="0"/>
    <x v="1"/>
    <n v="1500"/>
    <x v="41"/>
    <n v="0.27066666666666667"/>
  </r>
  <r>
    <x v="8"/>
    <x v="25"/>
    <x v="1"/>
    <m/>
    <m/>
    <m/>
    <n v="950"/>
    <n v="8"/>
    <n v="75"/>
    <n v="1025"/>
    <x v="0"/>
    <x v="1"/>
    <n v="1200"/>
    <x v="42"/>
    <n v="0.14583333333333334"/>
  </r>
  <r>
    <x v="8"/>
    <x v="25"/>
    <x v="1"/>
    <m/>
    <m/>
    <m/>
    <n v="950"/>
    <n v="8"/>
    <n v="75"/>
    <n v="1025"/>
    <x v="0"/>
    <x v="1"/>
    <n v="1200"/>
    <x v="42"/>
    <n v="0.14583333333333334"/>
  </r>
  <r>
    <x v="8"/>
    <x v="25"/>
    <x v="1"/>
    <m/>
    <m/>
    <m/>
    <n v="950"/>
    <n v="8"/>
    <n v="75"/>
    <n v="1025"/>
    <x v="0"/>
    <x v="1"/>
    <n v="1200"/>
    <x v="42"/>
    <n v="0.14583333333333334"/>
  </r>
  <r>
    <x v="8"/>
    <x v="25"/>
    <x v="1"/>
    <m/>
    <m/>
    <m/>
    <n v="950"/>
    <n v="8"/>
    <n v="75"/>
    <n v="1025"/>
    <x v="0"/>
    <x v="1"/>
    <n v="1200"/>
    <x v="42"/>
    <n v="0.14583333333333334"/>
  </r>
  <r>
    <x v="8"/>
    <x v="25"/>
    <x v="1"/>
    <m/>
    <m/>
    <m/>
    <n v="950"/>
    <n v="8"/>
    <n v="75"/>
    <n v="1025"/>
    <x v="0"/>
    <x v="1"/>
    <n v="1200"/>
    <x v="42"/>
    <n v="0.14583333333333334"/>
  </r>
  <r>
    <x v="2"/>
    <x v="8"/>
    <x v="1"/>
    <m/>
    <m/>
    <m/>
    <n v="1004"/>
    <n v="8"/>
    <n v="75"/>
    <n v="1079"/>
    <x v="0"/>
    <x v="1"/>
    <n v="1100"/>
    <x v="43"/>
    <n v="1.9090909090909092E-2"/>
  </r>
  <r>
    <x v="2"/>
    <x v="8"/>
    <x v="1"/>
    <m/>
    <m/>
    <m/>
    <n v="1004"/>
    <n v="8"/>
    <n v="75"/>
    <n v="1079"/>
    <x v="0"/>
    <x v="1"/>
    <n v="1100"/>
    <x v="43"/>
    <n v="1.9090909090909092E-2"/>
  </r>
  <r>
    <x v="2"/>
    <x v="8"/>
    <x v="1"/>
    <m/>
    <m/>
    <m/>
    <n v="1004"/>
    <n v="8"/>
    <n v="75"/>
    <n v="1079"/>
    <x v="0"/>
    <x v="1"/>
    <n v="1100"/>
    <x v="43"/>
    <n v="1.9090909090909092E-2"/>
  </r>
  <r>
    <x v="2"/>
    <x v="8"/>
    <x v="1"/>
    <m/>
    <m/>
    <m/>
    <n v="1004"/>
    <n v="8"/>
    <n v="75"/>
    <n v="1079"/>
    <x v="0"/>
    <x v="1"/>
    <n v="1100"/>
    <x v="43"/>
    <n v="1.9090909090909092E-2"/>
  </r>
  <r>
    <x v="2"/>
    <x v="8"/>
    <x v="1"/>
    <m/>
    <m/>
    <m/>
    <n v="923"/>
    <n v="8"/>
    <n v="75"/>
    <n v="998"/>
    <x v="0"/>
    <x v="1"/>
    <n v="1100"/>
    <x v="33"/>
    <n v="9.2727272727272728E-2"/>
  </r>
  <r>
    <x v="2"/>
    <x v="9"/>
    <x v="1"/>
    <m/>
    <m/>
    <m/>
    <n v="450"/>
    <n v="8"/>
    <n v="75"/>
    <n v="525"/>
    <x v="0"/>
    <x v="1"/>
    <n v="1100"/>
    <x v="44"/>
    <n v="0.52272727272727271"/>
  </r>
  <r>
    <x v="2"/>
    <x v="9"/>
    <x v="1"/>
    <m/>
    <m/>
    <m/>
    <n v="450"/>
    <n v="8"/>
    <n v="75"/>
    <n v="525"/>
    <x v="0"/>
    <x v="1"/>
    <n v="1100"/>
    <x v="44"/>
    <n v="0.52272727272727271"/>
  </r>
  <r>
    <x v="2"/>
    <x v="9"/>
    <x v="1"/>
    <m/>
    <m/>
    <m/>
    <n v="449"/>
    <n v="8"/>
    <n v="75"/>
    <n v="524"/>
    <x v="0"/>
    <x v="1"/>
    <n v="1100"/>
    <x v="45"/>
    <n v="0.52363636363636368"/>
  </r>
  <r>
    <x v="2"/>
    <x v="9"/>
    <x v="1"/>
    <m/>
    <m/>
    <m/>
    <n v="450"/>
    <n v="8"/>
    <n v="75"/>
    <n v="525"/>
    <x v="0"/>
    <x v="1"/>
    <n v="1100"/>
    <x v="44"/>
    <n v="0.52272727272727271"/>
  </r>
  <r>
    <x v="2"/>
    <x v="9"/>
    <x v="1"/>
    <m/>
    <m/>
    <m/>
    <n v="423"/>
    <n v="8"/>
    <n v="75"/>
    <n v="498"/>
    <x v="0"/>
    <x v="1"/>
    <n v="1100"/>
    <x v="46"/>
    <n v="0.54727272727272724"/>
  </r>
  <r>
    <x v="3"/>
    <x v="26"/>
    <x v="1"/>
    <m/>
    <m/>
    <m/>
    <n v="762"/>
    <n v="8"/>
    <n v="75"/>
    <n v="837"/>
    <x v="0"/>
    <x v="1"/>
    <n v="1500"/>
    <x v="47"/>
    <n v="0.442"/>
  </r>
  <r>
    <x v="3"/>
    <x v="26"/>
    <x v="1"/>
    <m/>
    <m/>
    <m/>
    <n v="762"/>
    <n v="8"/>
    <n v="75"/>
    <n v="837"/>
    <x v="0"/>
    <x v="1"/>
    <n v="1500"/>
    <x v="47"/>
    <n v="0.442"/>
  </r>
  <r>
    <x v="3"/>
    <x v="26"/>
    <x v="1"/>
    <m/>
    <m/>
    <m/>
    <n v="762"/>
    <n v="8"/>
    <n v="75"/>
    <n v="837"/>
    <x v="0"/>
    <x v="1"/>
    <n v="1500"/>
    <x v="47"/>
    <n v="0.442"/>
  </r>
  <r>
    <x v="3"/>
    <x v="26"/>
    <x v="1"/>
    <m/>
    <m/>
    <m/>
    <n v="762"/>
    <n v="8"/>
    <n v="75"/>
    <n v="837"/>
    <x v="0"/>
    <x v="1"/>
    <n v="1500"/>
    <x v="47"/>
    <n v="0.442"/>
  </r>
  <r>
    <x v="3"/>
    <x v="26"/>
    <x v="1"/>
    <m/>
    <m/>
    <m/>
    <n v="762"/>
    <n v="8"/>
    <n v="75"/>
    <n v="837"/>
    <x v="0"/>
    <x v="1"/>
    <n v="1500"/>
    <x v="47"/>
    <n v="0.442"/>
  </r>
  <r>
    <x v="4"/>
    <x v="27"/>
    <x v="1"/>
    <m/>
    <m/>
    <m/>
    <n v="479"/>
    <n v="8"/>
    <n v="75"/>
    <n v="554"/>
    <x v="0"/>
    <x v="1"/>
    <n v="1050"/>
    <x v="48"/>
    <n v="0.4723809523809524"/>
  </r>
  <r>
    <x v="4"/>
    <x v="27"/>
    <x v="1"/>
    <m/>
    <m/>
    <m/>
    <n v="479"/>
    <n v="8"/>
    <n v="75"/>
    <n v="554"/>
    <x v="0"/>
    <x v="1"/>
    <n v="1050"/>
    <x v="48"/>
    <n v="0.4723809523809524"/>
  </r>
  <r>
    <x v="4"/>
    <x v="27"/>
    <x v="1"/>
    <m/>
    <m/>
    <m/>
    <n v="479"/>
    <n v="8"/>
    <n v="75"/>
    <n v="554"/>
    <x v="0"/>
    <x v="1"/>
    <n v="1050"/>
    <x v="48"/>
    <n v="0.4723809523809524"/>
  </r>
  <r>
    <x v="4"/>
    <x v="27"/>
    <x v="1"/>
    <m/>
    <m/>
    <m/>
    <n v="479"/>
    <n v="8"/>
    <n v="75"/>
    <n v="554"/>
    <x v="0"/>
    <x v="1"/>
    <n v="1050"/>
    <x v="48"/>
    <n v="0.4723809523809524"/>
  </r>
  <r>
    <x v="4"/>
    <x v="27"/>
    <x v="1"/>
    <m/>
    <m/>
    <m/>
    <n v="479"/>
    <n v="8"/>
    <n v="75"/>
    <n v="554"/>
    <x v="0"/>
    <x v="1"/>
    <n v="1050"/>
    <x v="48"/>
    <n v="0.4723809523809524"/>
  </r>
  <r>
    <x v="4"/>
    <x v="11"/>
    <x v="1"/>
    <m/>
    <m/>
    <m/>
    <n v="649"/>
    <n v="8"/>
    <n v="75"/>
    <n v="724"/>
    <x v="0"/>
    <x v="1"/>
    <n v="1050"/>
    <x v="49"/>
    <n v="0.31047619047619046"/>
  </r>
  <r>
    <x v="4"/>
    <x v="11"/>
    <x v="1"/>
    <m/>
    <m/>
    <m/>
    <n v="649"/>
    <n v="8"/>
    <n v="75"/>
    <n v="724"/>
    <x v="0"/>
    <x v="1"/>
    <n v="1050"/>
    <x v="49"/>
    <n v="0.31047619047619046"/>
  </r>
  <r>
    <x v="4"/>
    <x v="11"/>
    <x v="1"/>
    <m/>
    <m/>
    <m/>
    <n v="649"/>
    <n v="8"/>
    <n v="75"/>
    <n v="724"/>
    <x v="0"/>
    <x v="1"/>
    <n v="1050"/>
    <x v="49"/>
    <n v="0.31047619047619046"/>
  </r>
  <r>
    <x v="4"/>
    <x v="11"/>
    <x v="1"/>
    <m/>
    <m/>
    <m/>
    <n v="649"/>
    <n v="8"/>
    <n v="75"/>
    <n v="724"/>
    <x v="0"/>
    <x v="1"/>
    <n v="1050"/>
    <x v="49"/>
    <n v="0.31047619047619046"/>
  </r>
  <r>
    <x v="4"/>
    <x v="11"/>
    <x v="1"/>
    <m/>
    <m/>
    <m/>
    <n v="649"/>
    <n v="8"/>
    <n v="75"/>
    <n v="724"/>
    <x v="0"/>
    <x v="1"/>
    <n v="1050"/>
    <x v="49"/>
    <n v="0.31047619047619046"/>
  </r>
  <r>
    <x v="4"/>
    <x v="12"/>
    <x v="1"/>
    <m/>
    <m/>
    <m/>
    <n v="682"/>
    <n v="8"/>
    <n v="75"/>
    <n v="757"/>
    <x v="0"/>
    <x v="1"/>
    <n v="1050"/>
    <x v="50"/>
    <n v="0.27904761904761904"/>
  </r>
  <r>
    <x v="4"/>
    <x v="12"/>
    <x v="1"/>
    <m/>
    <m/>
    <m/>
    <n v="682"/>
    <n v="8"/>
    <n v="75"/>
    <n v="757"/>
    <x v="0"/>
    <x v="1"/>
    <n v="1050"/>
    <x v="50"/>
    <n v="0.27904761904761904"/>
  </r>
  <r>
    <x v="4"/>
    <x v="12"/>
    <x v="1"/>
    <m/>
    <m/>
    <m/>
    <n v="664"/>
    <n v="8"/>
    <n v="75"/>
    <n v="739"/>
    <x v="0"/>
    <x v="1"/>
    <n v="1050"/>
    <x v="51"/>
    <n v="0.29619047619047617"/>
  </r>
  <r>
    <x v="4"/>
    <x v="12"/>
    <x v="1"/>
    <m/>
    <m/>
    <m/>
    <n v="683"/>
    <n v="8"/>
    <n v="75"/>
    <n v="758"/>
    <x v="0"/>
    <x v="1"/>
    <n v="1050"/>
    <x v="52"/>
    <n v="0.27809523809523812"/>
  </r>
  <r>
    <x v="4"/>
    <x v="12"/>
    <x v="1"/>
    <m/>
    <m/>
    <m/>
    <n v="683"/>
    <n v="8"/>
    <n v="75"/>
    <n v="758"/>
    <x v="0"/>
    <x v="1"/>
    <n v="1050"/>
    <x v="52"/>
    <n v="0.27809523809523812"/>
  </r>
  <r>
    <x v="4"/>
    <x v="13"/>
    <x v="1"/>
    <m/>
    <m/>
    <m/>
    <n v="599"/>
    <n v="8"/>
    <n v="75"/>
    <n v="674"/>
    <x v="0"/>
    <x v="1"/>
    <n v="1000"/>
    <x v="49"/>
    <n v="0.32600000000000001"/>
  </r>
  <r>
    <x v="4"/>
    <x v="13"/>
    <x v="1"/>
    <m/>
    <m/>
    <m/>
    <n v="599"/>
    <n v="8"/>
    <n v="75"/>
    <n v="674"/>
    <x v="0"/>
    <x v="1"/>
    <n v="1000"/>
    <x v="49"/>
    <n v="0.32600000000000001"/>
  </r>
  <r>
    <x v="4"/>
    <x v="13"/>
    <x v="1"/>
    <m/>
    <m/>
    <m/>
    <n v="599"/>
    <n v="8"/>
    <n v="75"/>
    <n v="674"/>
    <x v="0"/>
    <x v="1"/>
    <n v="1000"/>
    <x v="49"/>
    <n v="0.32600000000000001"/>
  </r>
  <r>
    <x v="4"/>
    <x v="13"/>
    <x v="1"/>
    <m/>
    <m/>
    <m/>
    <n v="599"/>
    <n v="8"/>
    <n v="75"/>
    <n v="674"/>
    <x v="0"/>
    <x v="1"/>
    <n v="1000"/>
    <x v="49"/>
    <n v="0.32600000000000001"/>
  </r>
  <r>
    <x v="4"/>
    <x v="13"/>
    <x v="1"/>
    <m/>
    <m/>
    <m/>
    <n v="599"/>
    <n v="8"/>
    <n v="75"/>
    <n v="674"/>
    <x v="0"/>
    <x v="1"/>
    <n v="1000"/>
    <x v="49"/>
    <n v="0.32600000000000001"/>
  </r>
  <r>
    <x v="4"/>
    <x v="14"/>
    <x v="1"/>
    <m/>
    <m/>
    <m/>
    <n v="796"/>
    <n v="8"/>
    <n v="75"/>
    <n v="871"/>
    <x v="0"/>
    <x v="1"/>
    <n v="1150"/>
    <x v="31"/>
    <n v="0.24260869565217391"/>
  </r>
  <r>
    <x v="4"/>
    <x v="14"/>
    <x v="1"/>
    <m/>
    <m/>
    <m/>
    <n v="775"/>
    <n v="8"/>
    <n v="75"/>
    <n v="850"/>
    <x v="0"/>
    <x v="1"/>
    <n v="1150"/>
    <x v="53"/>
    <n v="0.2608695652173913"/>
  </r>
  <r>
    <x v="4"/>
    <x v="14"/>
    <x v="1"/>
    <m/>
    <m/>
    <m/>
    <n v="775"/>
    <n v="8"/>
    <n v="75"/>
    <n v="850"/>
    <x v="0"/>
    <x v="1"/>
    <n v="1150"/>
    <x v="53"/>
    <n v="0.2608695652173913"/>
  </r>
  <r>
    <x v="4"/>
    <x v="14"/>
    <x v="1"/>
    <m/>
    <m/>
    <m/>
    <n v="796"/>
    <n v="8"/>
    <n v="75"/>
    <n v="871"/>
    <x v="0"/>
    <x v="1"/>
    <n v="1150"/>
    <x v="31"/>
    <n v="0.24260869565217391"/>
  </r>
  <r>
    <x v="4"/>
    <x v="14"/>
    <x v="1"/>
    <m/>
    <m/>
    <m/>
    <n v="796"/>
    <n v="8"/>
    <n v="75"/>
    <n v="871"/>
    <x v="0"/>
    <x v="1"/>
    <n v="1150"/>
    <x v="31"/>
    <n v="0.24260869565217391"/>
  </r>
  <r>
    <x v="5"/>
    <x v="15"/>
    <x v="1"/>
    <m/>
    <m/>
    <m/>
    <n v="812"/>
    <n v="8"/>
    <n v="75"/>
    <n v="887"/>
    <x v="0"/>
    <x v="1"/>
    <n v="1100"/>
    <x v="54"/>
    <n v="0.19363636363636363"/>
  </r>
  <r>
    <x v="5"/>
    <x v="15"/>
    <x v="1"/>
    <m/>
    <m/>
    <m/>
    <n v="812"/>
    <n v="8"/>
    <n v="75"/>
    <n v="887"/>
    <x v="0"/>
    <x v="1"/>
    <n v="1100"/>
    <x v="54"/>
    <n v="0.19363636363636363"/>
  </r>
  <r>
    <x v="5"/>
    <x v="15"/>
    <x v="1"/>
    <m/>
    <m/>
    <m/>
    <n v="812"/>
    <n v="8"/>
    <n v="75"/>
    <n v="887"/>
    <x v="0"/>
    <x v="1"/>
    <n v="1100"/>
    <x v="54"/>
    <n v="0.19363636363636363"/>
  </r>
  <r>
    <x v="5"/>
    <x v="15"/>
    <x v="1"/>
    <m/>
    <m/>
    <m/>
    <n v="812"/>
    <n v="8"/>
    <n v="75"/>
    <n v="887"/>
    <x v="0"/>
    <x v="1"/>
    <n v="1100"/>
    <x v="54"/>
    <n v="0.19363636363636363"/>
  </r>
  <r>
    <x v="5"/>
    <x v="15"/>
    <x v="1"/>
    <m/>
    <m/>
    <m/>
    <n v="812"/>
    <n v="8"/>
    <n v="75"/>
    <n v="887"/>
    <x v="0"/>
    <x v="1"/>
    <n v="1100"/>
    <x v="54"/>
    <n v="0.19363636363636363"/>
  </r>
  <r>
    <x v="6"/>
    <x v="17"/>
    <x v="1"/>
    <m/>
    <m/>
    <m/>
    <n v="666"/>
    <n v="8"/>
    <n v="75"/>
    <n v="741"/>
    <x v="0"/>
    <x v="1"/>
    <n v="1400"/>
    <x v="55"/>
    <n v="0.4707142857142857"/>
  </r>
  <r>
    <x v="6"/>
    <x v="17"/>
    <x v="1"/>
    <m/>
    <m/>
    <m/>
    <n v="666"/>
    <n v="8"/>
    <n v="75"/>
    <n v="741"/>
    <x v="0"/>
    <x v="1"/>
    <n v="1400"/>
    <x v="55"/>
    <n v="0.4707142857142857"/>
  </r>
  <r>
    <x v="6"/>
    <x v="17"/>
    <x v="1"/>
    <m/>
    <m/>
    <m/>
    <n v="915"/>
    <n v="8"/>
    <n v="75"/>
    <n v="990"/>
    <x v="0"/>
    <x v="1"/>
    <n v="1400"/>
    <x v="56"/>
    <n v="0.29285714285714287"/>
  </r>
  <r>
    <x v="6"/>
    <x v="18"/>
    <x v="1"/>
    <m/>
    <m/>
    <m/>
    <n v="784"/>
    <n v="8"/>
    <n v="75"/>
    <n v="859"/>
    <x v="0"/>
    <x v="1"/>
    <n v="1600"/>
    <x v="57"/>
    <n v="0.46312500000000001"/>
  </r>
  <r>
    <x v="6"/>
    <x v="18"/>
    <x v="1"/>
    <m/>
    <m/>
    <m/>
    <n v="784"/>
    <n v="8"/>
    <n v="75"/>
    <n v="859"/>
    <x v="0"/>
    <x v="1"/>
    <n v="1600"/>
    <x v="57"/>
    <n v="0.46312500000000001"/>
  </r>
  <r>
    <x v="6"/>
    <x v="18"/>
    <x v="1"/>
    <m/>
    <m/>
    <m/>
    <n v="784"/>
    <n v="8"/>
    <n v="75"/>
    <n v="859"/>
    <x v="0"/>
    <x v="1"/>
    <n v="1600"/>
    <x v="57"/>
    <n v="0.46312500000000001"/>
  </r>
  <r>
    <x v="6"/>
    <x v="18"/>
    <x v="1"/>
    <m/>
    <m/>
    <m/>
    <n v="784"/>
    <n v="8"/>
    <n v="75"/>
    <n v="859"/>
    <x v="0"/>
    <x v="1"/>
    <n v="1600"/>
    <x v="57"/>
    <n v="0.46312500000000001"/>
  </r>
  <r>
    <x v="6"/>
    <x v="18"/>
    <x v="1"/>
    <m/>
    <m/>
    <m/>
    <n v="784"/>
    <n v="8"/>
    <n v="75"/>
    <n v="859"/>
    <x v="0"/>
    <x v="1"/>
    <n v="1600"/>
    <x v="57"/>
    <n v="0.46312500000000001"/>
  </r>
  <r>
    <x v="6"/>
    <x v="19"/>
    <x v="1"/>
    <m/>
    <m/>
    <m/>
    <n v="726"/>
    <n v="8"/>
    <n v="75"/>
    <n v="801"/>
    <x v="0"/>
    <x v="1"/>
    <n v="1400"/>
    <x v="58"/>
    <n v="0.42785714285714288"/>
  </r>
  <r>
    <x v="6"/>
    <x v="19"/>
    <x v="1"/>
    <m/>
    <m/>
    <m/>
    <n v="619"/>
    <n v="8"/>
    <n v="75"/>
    <n v="694"/>
    <x v="0"/>
    <x v="1"/>
    <n v="1400"/>
    <x v="59"/>
    <n v="0.50428571428571434"/>
  </r>
  <r>
    <x v="6"/>
    <x v="19"/>
    <x v="1"/>
    <m/>
    <m/>
    <m/>
    <n v="619"/>
    <n v="8"/>
    <n v="75"/>
    <n v="694"/>
    <x v="0"/>
    <x v="1"/>
    <n v="1400"/>
    <x v="59"/>
    <n v="0.50428571428571434"/>
  </r>
  <r>
    <x v="6"/>
    <x v="19"/>
    <x v="1"/>
    <m/>
    <m/>
    <m/>
    <n v="611"/>
    <n v="8"/>
    <n v="75"/>
    <n v="686"/>
    <x v="0"/>
    <x v="1"/>
    <n v="1400"/>
    <x v="60"/>
    <n v="0.51"/>
  </r>
  <r>
    <x v="6"/>
    <x v="19"/>
    <x v="1"/>
    <m/>
    <m/>
    <m/>
    <n v="934"/>
    <n v="8"/>
    <n v="75"/>
    <n v="1009"/>
    <x v="0"/>
    <x v="1"/>
    <n v="1400"/>
    <x v="61"/>
    <n v="0.2792857142857143"/>
  </r>
  <r>
    <x v="6"/>
    <x v="20"/>
    <x v="1"/>
    <m/>
    <m/>
    <m/>
    <n v="611"/>
    <n v="8"/>
    <n v="75"/>
    <n v="686"/>
    <x v="0"/>
    <x v="1"/>
    <n v="1400"/>
    <x v="60"/>
    <n v="0.51"/>
  </r>
  <r>
    <x v="6"/>
    <x v="20"/>
    <x v="1"/>
    <m/>
    <m/>
    <m/>
    <n v="611"/>
    <n v="8"/>
    <n v="75"/>
    <n v="686"/>
    <x v="0"/>
    <x v="1"/>
    <n v="1400"/>
    <x v="60"/>
    <n v="0.51"/>
  </r>
  <r>
    <x v="6"/>
    <x v="20"/>
    <x v="1"/>
    <m/>
    <m/>
    <m/>
    <n v="611"/>
    <n v="8"/>
    <n v="75"/>
    <n v="686"/>
    <x v="0"/>
    <x v="1"/>
    <n v="1400"/>
    <x v="60"/>
    <n v="0.51"/>
  </r>
  <r>
    <x v="6"/>
    <x v="28"/>
    <x v="1"/>
    <m/>
    <m/>
    <m/>
    <n v="921"/>
    <n v="8"/>
    <n v="75"/>
    <n v="996"/>
    <x v="0"/>
    <x v="1"/>
    <n v="1600"/>
    <x v="62"/>
    <n v="0.3775"/>
  </r>
  <r>
    <x v="6"/>
    <x v="28"/>
    <x v="1"/>
    <m/>
    <m/>
    <m/>
    <n v="921"/>
    <n v="8"/>
    <n v="75"/>
    <n v="996"/>
    <x v="0"/>
    <x v="1"/>
    <n v="1600"/>
    <x v="62"/>
    <n v="0.3775"/>
  </r>
  <r>
    <x v="6"/>
    <x v="28"/>
    <x v="1"/>
    <m/>
    <m/>
    <m/>
    <n v="921"/>
    <n v="8"/>
    <n v="75"/>
    <n v="996"/>
    <x v="0"/>
    <x v="1"/>
    <n v="1600"/>
    <x v="62"/>
    <n v="0.3775"/>
  </r>
  <r>
    <x v="6"/>
    <x v="28"/>
    <x v="1"/>
    <m/>
    <m/>
    <m/>
    <n v="1210"/>
    <n v="8"/>
    <n v="75"/>
    <n v="1285"/>
    <x v="0"/>
    <x v="1"/>
    <n v="1600"/>
    <x v="63"/>
    <n v="0.19687499999999999"/>
  </r>
  <r>
    <x v="6"/>
    <x v="28"/>
    <x v="1"/>
    <m/>
    <m/>
    <m/>
    <n v="1210"/>
    <n v="8"/>
    <n v="75"/>
    <n v="1285"/>
    <x v="0"/>
    <x v="1"/>
    <n v="1600"/>
    <x v="63"/>
    <n v="0.19687499999999999"/>
  </r>
  <r>
    <x v="7"/>
    <x v="29"/>
    <x v="1"/>
    <m/>
    <m/>
    <m/>
    <n v="775"/>
    <n v="8"/>
    <n v="75"/>
    <n v="850"/>
    <x v="0"/>
    <x v="1"/>
    <n v="1200"/>
    <x v="64"/>
    <n v="0.29166666666666669"/>
  </r>
  <r>
    <x v="7"/>
    <x v="29"/>
    <x v="1"/>
    <m/>
    <m/>
    <m/>
    <n v="764"/>
    <n v="8"/>
    <n v="75"/>
    <n v="839"/>
    <x v="0"/>
    <x v="1"/>
    <n v="1200"/>
    <x v="65"/>
    <n v="0.30083333333333334"/>
  </r>
  <r>
    <x v="7"/>
    <x v="29"/>
    <x v="1"/>
    <m/>
    <m/>
    <m/>
    <n v="764"/>
    <n v="8"/>
    <n v="75"/>
    <n v="839"/>
    <x v="0"/>
    <x v="1"/>
    <n v="1200"/>
    <x v="65"/>
    <n v="0.30083333333333334"/>
  </r>
  <r>
    <x v="7"/>
    <x v="29"/>
    <x v="1"/>
    <m/>
    <m/>
    <m/>
    <n v="764"/>
    <n v="8"/>
    <n v="75"/>
    <n v="839"/>
    <x v="0"/>
    <x v="1"/>
    <n v="1200"/>
    <x v="65"/>
    <n v="0.30083333333333334"/>
  </r>
  <r>
    <x v="7"/>
    <x v="29"/>
    <x v="1"/>
    <m/>
    <m/>
    <m/>
    <n v="806"/>
    <n v="8"/>
    <n v="75"/>
    <n v="881"/>
    <x v="0"/>
    <x v="1"/>
    <n v="1200"/>
    <x v="66"/>
    <n v="0.26583333333333331"/>
  </r>
  <r>
    <x v="7"/>
    <x v="30"/>
    <x v="1"/>
    <m/>
    <m/>
    <m/>
    <n v="619"/>
    <n v="8"/>
    <n v="75"/>
    <n v="694"/>
    <x v="0"/>
    <x v="1"/>
    <n v="1200"/>
    <x v="67"/>
    <n v="0.42166666666666669"/>
  </r>
  <r>
    <x v="7"/>
    <x v="30"/>
    <x v="1"/>
    <m/>
    <m/>
    <m/>
    <n v="619"/>
    <n v="8"/>
    <n v="75"/>
    <n v="694"/>
    <x v="0"/>
    <x v="1"/>
    <n v="1200"/>
    <x v="67"/>
    <n v="0.42166666666666669"/>
  </r>
  <r>
    <x v="7"/>
    <x v="30"/>
    <x v="1"/>
    <m/>
    <m/>
    <m/>
    <n v="619"/>
    <n v="8"/>
    <n v="75"/>
    <n v="694"/>
    <x v="0"/>
    <x v="1"/>
    <n v="1200"/>
    <x v="67"/>
    <n v="0.42166666666666669"/>
  </r>
  <r>
    <x v="7"/>
    <x v="30"/>
    <x v="1"/>
    <m/>
    <m/>
    <m/>
    <n v="619"/>
    <n v="8"/>
    <n v="75"/>
    <n v="694"/>
    <x v="0"/>
    <x v="1"/>
    <n v="1200"/>
    <x v="67"/>
    <n v="0.42166666666666669"/>
  </r>
  <r>
    <x v="7"/>
    <x v="30"/>
    <x v="1"/>
    <m/>
    <m/>
    <m/>
    <n v="619"/>
    <n v="8"/>
    <n v="75"/>
    <n v="694"/>
    <x v="0"/>
    <x v="1"/>
    <n v="1200"/>
    <x v="67"/>
    <n v="0.42166666666666669"/>
  </r>
  <r>
    <x v="7"/>
    <x v="21"/>
    <x v="1"/>
    <m/>
    <m/>
    <m/>
    <n v="654"/>
    <n v="8"/>
    <n v="75"/>
    <n v="729"/>
    <x v="0"/>
    <x v="1"/>
    <n v="1150"/>
    <x v="68"/>
    <n v="0.36608695652173912"/>
  </r>
  <r>
    <x v="7"/>
    <x v="21"/>
    <x v="1"/>
    <m/>
    <m/>
    <m/>
    <n v="654"/>
    <n v="8"/>
    <n v="75"/>
    <n v="729"/>
    <x v="0"/>
    <x v="1"/>
    <n v="1150"/>
    <x v="68"/>
    <n v="0.36608695652173912"/>
  </r>
  <r>
    <x v="7"/>
    <x v="21"/>
    <x v="1"/>
    <m/>
    <m/>
    <m/>
    <n v="654"/>
    <n v="8"/>
    <n v="75"/>
    <n v="729"/>
    <x v="0"/>
    <x v="1"/>
    <n v="1150"/>
    <x v="68"/>
    <n v="0.36608695652173912"/>
  </r>
  <r>
    <x v="7"/>
    <x v="21"/>
    <x v="1"/>
    <m/>
    <m/>
    <m/>
    <n v="654"/>
    <n v="8"/>
    <n v="75"/>
    <n v="729"/>
    <x v="0"/>
    <x v="1"/>
    <n v="1150"/>
    <x v="68"/>
    <n v="0.36608695652173912"/>
  </r>
  <r>
    <x v="7"/>
    <x v="21"/>
    <x v="1"/>
    <m/>
    <m/>
    <m/>
    <n v="654"/>
    <n v="8"/>
    <n v="75"/>
    <n v="729"/>
    <x v="0"/>
    <x v="1"/>
    <n v="1150"/>
    <x v="68"/>
    <n v="0.36608695652173912"/>
  </r>
  <r>
    <x v="0"/>
    <x v="0"/>
    <x v="2"/>
    <n v="129.94999999999999"/>
    <s v="EUR"/>
    <n v="129.94999999999999"/>
    <n v="967.19185999999991"/>
    <n v="10"/>
    <n v="74.427999999999997"/>
    <n v="1041.6198599999998"/>
    <x v="0"/>
    <x v="0"/>
    <n v="1500"/>
    <x v="69"/>
    <n v="0.30558676000000012"/>
  </r>
  <r>
    <x v="0"/>
    <x v="0"/>
    <x v="2"/>
    <n v="129.94999999999999"/>
    <s v="EUR"/>
    <n v="129.94999999999999"/>
    <n v="967.19185999999991"/>
    <n v="10"/>
    <n v="74.427999999999997"/>
    <n v="1041.6198599999998"/>
    <x v="0"/>
    <x v="0"/>
    <n v="1500"/>
    <x v="69"/>
    <n v="0.30558676000000012"/>
  </r>
  <r>
    <x v="0"/>
    <x v="0"/>
    <x v="2"/>
    <n v="129.94999999999999"/>
    <s v="EUR"/>
    <n v="129.94999999999999"/>
    <n v="967.19185999999991"/>
    <n v="10"/>
    <n v="74.427999999999997"/>
    <n v="1041.6198599999998"/>
    <x v="0"/>
    <x v="0"/>
    <n v="1500"/>
    <x v="69"/>
    <n v="0.30558676000000012"/>
  </r>
  <r>
    <x v="0"/>
    <x v="0"/>
    <x v="2"/>
    <n v="129.94999999999999"/>
    <s v="EUR"/>
    <n v="129.94999999999999"/>
    <n v="967.19185999999991"/>
    <n v="10"/>
    <n v="74.427999999999997"/>
    <n v="1041.6198599999998"/>
    <x v="0"/>
    <x v="0"/>
    <n v="1500"/>
    <x v="69"/>
    <n v="0.30558676000000012"/>
  </r>
  <r>
    <x v="0"/>
    <x v="0"/>
    <x v="2"/>
    <n v="129.94999999999999"/>
    <s v="EUR"/>
    <n v="129.94999999999999"/>
    <n v="967.19185999999991"/>
    <n v="10"/>
    <n v="74.427999999999997"/>
    <n v="1041.6198599999998"/>
    <x v="0"/>
    <x v="0"/>
    <n v="1500"/>
    <x v="69"/>
    <n v="0.30558676000000012"/>
  </r>
  <r>
    <x v="0"/>
    <x v="1"/>
    <x v="2"/>
    <n v="110.95"/>
    <s v="EUR"/>
    <n v="110.95"/>
    <n v="825.77866000000006"/>
    <n v="10"/>
    <n v="74.427999999999997"/>
    <n v="900.20666000000006"/>
    <x v="0"/>
    <x v="0"/>
    <n v="1100"/>
    <x v="70"/>
    <n v="0.18163030909090905"/>
  </r>
  <r>
    <x v="0"/>
    <x v="1"/>
    <x v="2"/>
    <n v="110.95"/>
    <s v="EUR"/>
    <n v="110.95"/>
    <n v="825.77866000000006"/>
    <n v="10"/>
    <n v="74.427999999999997"/>
    <n v="900.20666000000006"/>
    <x v="0"/>
    <x v="0"/>
    <n v="1100"/>
    <x v="70"/>
    <n v="0.18163030909090905"/>
  </r>
  <r>
    <x v="0"/>
    <x v="1"/>
    <x v="2"/>
    <n v="115.95"/>
    <s v="EUR"/>
    <n v="115.95"/>
    <n v="862.99266"/>
    <n v="10"/>
    <n v="74.427999999999997"/>
    <n v="937.42066"/>
    <x v="0"/>
    <x v="0"/>
    <n v="1100"/>
    <x v="71"/>
    <n v="0.1477994"/>
  </r>
  <r>
    <x v="0"/>
    <x v="1"/>
    <x v="2"/>
    <n v="115.95"/>
    <s v="EUR"/>
    <n v="115.95"/>
    <n v="862.99266"/>
    <n v="10"/>
    <n v="74.427999999999997"/>
    <n v="937.42066"/>
    <x v="0"/>
    <x v="0"/>
    <n v="1100"/>
    <x v="71"/>
    <n v="0.1477994"/>
  </r>
  <r>
    <x v="0"/>
    <x v="1"/>
    <x v="2"/>
    <n v="115.95"/>
    <s v="EUR"/>
    <n v="115.95"/>
    <n v="862.99266"/>
    <n v="10"/>
    <n v="74.427999999999997"/>
    <n v="937.42066"/>
    <x v="0"/>
    <x v="0"/>
    <n v="1100"/>
    <x v="71"/>
    <n v="0.1477994"/>
  </r>
  <r>
    <x v="1"/>
    <x v="2"/>
    <x v="2"/>
    <n v="107.95"/>
    <s v="EUR"/>
    <n v="107.95"/>
    <n v="803.45026000000007"/>
    <n v="10"/>
    <n v="74.427999999999997"/>
    <n v="877.87826000000007"/>
    <x v="0"/>
    <x v="0"/>
    <n v="1100"/>
    <x v="72"/>
    <n v="0.20192885454545448"/>
  </r>
  <r>
    <x v="1"/>
    <x v="2"/>
    <x v="2"/>
    <n v="107.95"/>
    <s v="EUR"/>
    <n v="107.95"/>
    <n v="803.45026000000007"/>
    <n v="10"/>
    <n v="74.427999999999997"/>
    <n v="877.87826000000007"/>
    <x v="0"/>
    <x v="0"/>
    <n v="1100"/>
    <x v="72"/>
    <n v="0.20192885454545448"/>
  </r>
  <r>
    <x v="1"/>
    <x v="2"/>
    <x v="2"/>
    <n v="84.95"/>
    <s v="EUR"/>
    <n v="84.95"/>
    <n v="632.26585999999998"/>
    <n v="10"/>
    <n v="74.427999999999997"/>
    <n v="706.69385999999997"/>
    <x v="0"/>
    <x v="0"/>
    <n v="1100"/>
    <x v="73"/>
    <n v="0.35755103636363639"/>
  </r>
  <r>
    <x v="1"/>
    <x v="2"/>
    <x v="2"/>
    <n v="84.95"/>
    <s v="EUR"/>
    <n v="84.95"/>
    <n v="632.26585999999998"/>
    <n v="10"/>
    <n v="74.427999999999997"/>
    <n v="706.69385999999997"/>
    <x v="0"/>
    <x v="0"/>
    <n v="1100"/>
    <x v="73"/>
    <n v="0.35755103636363639"/>
  </r>
  <r>
    <x v="1"/>
    <x v="2"/>
    <x v="2"/>
    <n v="84.95"/>
    <s v="EUR"/>
    <n v="84.95"/>
    <n v="632.26585999999998"/>
    <n v="10"/>
    <n v="74.427999999999997"/>
    <n v="706.69385999999997"/>
    <x v="0"/>
    <x v="0"/>
    <n v="1100"/>
    <x v="73"/>
    <n v="0.35755103636363639"/>
  </r>
  <r>
    <x v="1"/>
    <x v="3"/>
    <x v="2"/>
    <n v="161.94999999999999"/>
    <s v="EUR"/>
    <n v="161.94999999999999"/>
    <n v="1205.3614599999999"/>
    <n v="10"/>
    <n v="74.427999999999997"/>
    <n v="1279.78946"/>
    <x v="0"/>
    <x v="0"/>
    <n v="1500"/>
    <x v="74"/>
    <n v="0.1468070266666667"/>
  </r>
  <r>
    <x v="1"/>
    <x v="3"/>
    <x v="2"/>
    <n v="161.94999999999999"/>
    <s v="EUR"/>
    <n v="161.94999999999999"/>
    <n v="1205.3614599999999"/>
    <n v="10"/>
    <n v="74.427999999999997"/>
    <n v="1279.78946"/>
    <x v="0"/>
    <x v="0"/>
    <n v="1500"/>
    <x v="74"/>
    <n v="0.1468070266666667"/>
  </r>
  <r>
    <x v="1"/>
    <x v="3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1"/>
    <x v="3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1"/>
    <x v="3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1"/>
    <x v="4"/>
    <x v="2"/>
    <n v="142.94999999999999"/>
    <s v="EUR"/>
    <n v="142.94999999999999"/>
    <n v="1063.9482599999999"/>
    <n v="10"/>
    <n v="74.427999999999997"/>
    <n v="1138.37626"/>
    <x v="0"/>
    <x v="0"/>
    <n v="1500"/>
    <x v="76"/>
    <n v="0.24108249333333334"/>
  </r>
  <r>
    <x v="1"/>
    <x v="4"/>
    <x v="2"/>
    <n v="142.94999999999999"/>
    <s v="EUR"/>
    <n v="142.94999999999999"/>
    <n v="1063.9482599999999"/>
    <n v="10"/>
    <n v="74.427999999999997"/>
    <n v="1138.37626"/>
    <x v="0"/>
    <x v="0"/>
    <n v="1500"/>
    <x v="76"/>
    <n v="0.24108249333333334"/>
  </r>
  <r>
    <x v="1"/>
    <x v="4"/>
    <x v="2"/>
    <n v="134.94999999999999"/>
    <s v="EUR"/>
    <n v="134.94999999999999"/>
    <n v="1004.40586"/>
    <n v="10"/>
    <n v="74.427999999999997"/>
    <n v="1078.83386"/>
    <x v="0"/>
    <x v="0"/>
    <n v="1500"/>
    <x v="77"/>
    <n v="0.28077742666666672"/>
  </r>
  <r>
    <x v="1"/>
    <x v="4"/>
    <x v="2"/>
    <n v="134.94999999999999"/>
    <s v="EUR"/>
    <n v="134.94999999999999"/>
    <n v="1004.40586"/>
    <n v="10"/>
    <n v="74.427999999999997"/>
    <n v="1078.83386"/>
    <x v="0"/>
    <x v="0"/>
    <n v="1500"/>
    <x v="77"/>
    <n v="0.28077742666666672"/>
  </r>
  <r>
    <x v="1"/>
    <x v="4"/>
    <x v="2"/>
    <n v="134.94999999999999"/>
    <s v="EUR"/>
    <n v="134.94999999999999"/>
    <n v="1004.40586"/>
    <n v="10"/>
    <n v="74.427999999999997"/>
    <n v="1078.83386"/>
    <x v="0"/>
    <x v="0"/>
    <n v="1500"/>
    <x v="77"/>
    <n v="0.28077742666666672"/>
  </r>
  <r>
    <x v="1"/>
    <x v="5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5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5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5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5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6"/>
    <x v="2"/>
    <n v="134.94999999999999"/>
    <s v="EUR"/>
    <n v="134.94999999999999"/>
    <n v="1004.40586"/>
    <n v="10"/>
    <n v="74.427999999999997"/>
    <n v="1078.83386"/>
    <x v="0"/>
    <x v="0"/>
    <n v="1200"/>
    <x v="79"/>
    <n v="0.10097178333333337"/>
  </r>
  <r>
    <x v="1"/>
    <x v="6"/>
    <x v="2"/>
    <n v="134.94999999999999"/>
    <s v="EUR"/>
    <n v="134.94999999999999"/>
    <n v="1004.40586"/>
    <n v="10"/>
    <n v="74.427999999999997"/>
    <n v="1078.83386"/>
    <x v="0"/>
    <x v="0"/>
    <n v="1200"/>
    <x v="79"/>
    <n v="0.10097178333333337"/>
  </r>
  <r>
    <x v="1"/>
    <x v="6"/>
    <x v="2"/>
    <n v="134.94999999999999"/>
    <s v="EUR"/>
    <n v="134.94999999999999"/>
    <n v="1004.40586"/>
    <n v="10"/>
    <n v="74.427999999999997"/>
    <n v="1078.83386"/>
    <x v="0"/>
    <x v="0"/>
    <n v="1200"/>
    <x v="79"/>
    <n v="0.10097178333333337"/>
  </r>
  <r>
    <x v="1"/>
    <x v="6"/>
    <x v="2"/>
    <n v="126.95"/>
    <s v="EUR"/>
    <n v="126.95"/>
    <n v="944.86346000000003"/>
    <n v="10"/>
    <n v="74.427999999999997"/>
    <n v="1019.29146"/>
    <x v="0"/>
    <x v="0"/>
    <n v="1200"/>
    <x v="80"/>
    <n v="0.15059044999999999"/>
  </r>
  <r>
    <x v="1"/>
    <x v="6"/>
    <x v="2"/>
    <n v="126.95"/>
    <s v="EUR"/>
    <n v="126.95"/>
    <n v="944.86346000000003"/>
    <n v="10"/>
    <n v="74.427999999999997"/>
    <n v="1019.29146"/>
    <x v="0"/>
    <x v="0"/>
    <n v="1200"/>
    <x v="80"/>
    <n v="0.15059044999999999"/>
  </r>
  <r>
    <x v="1"/>
    <x v="7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7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7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7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1"/>
    <x v="7"/>
    <x v="2"/>
    <n v="99.95"/>
    <s v="EUR"/>
    <n v="99.95"/>
    <n v="743.90786000000003"/>
    <n v="10"/>
    <n v="74.427999999999997"/>
    <n v="818.33586000000003"/>
    <x v="0"/>
    <x v="0"/>
    <n v="1200"/>
    <x v="78"/>
    <n v="0.31805344999999996"/>
  </r>
  <r>
    <x v="8"/>
    <x v="22"/>
    <x v="2"/>
    <n v="132.94999999999999"/>
    <s v="EUR"/>
    <n v="132.94999999999999"/>
    <n v="989.52025999999989"/>
    <n v="10"/>
    <n v="74.427999999999997"/>
    <n v="1063.9482599999999"/>
    <x v="0"/>
    <x v="0"/>
    <n v="1300"/>
    <x v="81"/>
    <n v="0.18157826153846163"/>
  </r>
  <r>
    <x v="8"/>
    <x v="22"/>
    <x v="2"/>
    <n v="132.94999999999999"/>
    <s v="EUR"/>
    <n v="132.94999999999999"/>
    <n v="989.52025999999989"/>
    <n v="10"/>
    <n v="74.427999999999997"/>
    <n v="1063.9482599999999"/>
    <x v="0"/>
    <x v="0"/>
    <n v="1300"/>
    <x v="81"/>
    <n v="0.18157826153846163"/>
  </r>
  <r>
    <x v="8"/>
    <x v="22"/>
    <x v="2"/>
    <n v="132.94999999999999"/>
    <s v="EUR"/>
    <n v="132.94999999999999"/>
    <n v="989.52025999999989"/>
    <n v="10"/>
    <n v="74.427999999999997"/>
    <n v="1063.9482599999999"/>
    <x v="0"/>
    <x v="0"/>
    <n v="1300"/>
    <x v="81"/>
    <n v="0.18157826153846163"/>
  </r>
  <r>
    <x v="8"/>
    <x v="22"/>
    <x v="2"/>
    <n v="132.94999999999999"/>
    <s v="EUR"/>
    <n v="132.94999999999999"/>
    <n v="989.52025999999989"/>
    <n v="10"/>
    <n v="74.427999999999997"/>
    <n v="1063.9482599999999"/>
    <x v="0"/>
    <x v="0"/>
    <n v="1300"/>
    <x v="81"/>
    <n v="0.18157826153846163"/>
  </r>
  <r>
    <x v="8"/>
    <x v="22"/>
    <x v="2"/>
    <n v="132.94999999999999"/>
    <s v="EUR"/>
    <n v="132.94999999999999"/>
    <n v="989.52025999999989"/>
    <n v="10"/>
    <n v="74.427999999999997"/>
    <n v="1063.9482599999999"/>
    <x v="0"/>
    <x v="0"/>
    <n v="1300"/>
    <x v="81"/>
    <n v="0.18157826153846163"/>
  </r>
  <r>
    <x v="8"/>
    <x v="23"/>
    <x v="2"/>
    <n v="119.95"/>
    <s v="EUR"/>
    <n v="119.95"/>
    <n v="892.76386000000002"/>
    <n v="10"/>
    <n v="74.427999999999997"/>
    <n v="967.19186000000002"/>
    <x v="0"/>
    <x v="0"/>
    <n v="1300"/>
    <x v="82"/>
    <n v="0.25600626153846151"/>
  </r>
  <r>
    <x v="8"/>
    <x v="23"/>
    <x v="2"/>
    <n v="119.95"/>
    <s v="EUR"/>
    <n v="119.95"/>
    <n v="892.76386000000002"/>
    <n v="10"/>
    <n v="74.427999999999997"/>
    <n v="967.19186000000002"/>
    <x v="0"/>
    <x v="0"/>
    <n v="1300"/>
    <x v="82"/>
    <n v="0.25600626153846151"/>
  </r>
  <r>
    <x v="8"/>
    <x v="23"/>
    <x v="2"/>
    <n v="119.95"/>
    <s v="EUR"/>
    <n v="119.95"/>
    <n v="892.76386000000002"/>
    <n v="10"/>
    <n v="74.427999999999997"/>
    <n v="967.19186000000002"/>
    <x v="0"/>
    <x v="0"/>
    <n v="1300"/>
    <x v="82"/>
    <n v="0.25600626153846151"/>
  </r>
  <r>
    <x v="8"/>
    <x v="23"/>
    <x v="2"/>
    <n v="119.95"/>
    <s v="EUR"/>
    <n v="119.95"/>
    <n v="892.76386000000002"/>
    <n v="10"/>
    <n v="74.427999999999997"/>
    <n v="967.19186000000002"/>
    <x v="0"/>
    <x v="0"/>
    <n v="1300"/>
    <x v="82"/>
    <n v="0.25600626153846151"/>
  </r>
  <r>
    <x v="8"/>
    <x v="23"/>
    <x v="2"/>
    <n v="119.95"/>
    <s v="EUR"/>
    <n v="119.95"/>
    <n v="892.76386000000002"/>
    <n v="10"/>
    <n v="74.427999999999997"/>
    <n v="967.19186000000002"/>
    <x v="0"/>
    <x v="0"/>
    <n v="1300"/>
    <x v="82"/>
    <n v="0.25600626153846151"/>
  </r>
  <r>
    <x v="8"/>
    <x v="24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8"/>
    <x v="24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8"/>
    <x v="24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8"/>
    <x v="24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8"/>
    <x v="24"/>
    <x v="2"/>
    <n v="149.94999999999999"/>
    <s v="EUR"/>
    <n v="149.94999999999999"/>
    <n v="1116.0478599999999"/>
    <n v="10"/>
    <n v="74.427999999999997"/>
    <n v="1190.47586"/>
    <x v="0"/>
    <x v="0"/>
    <n v="1500"/>
    <x v="75"/>
    <n v="0.20634942666666667"/>
  </r>
  <r>
    <x v="2"/>
    <x v="8"/>
    <x v="2"/>
    <n v="129.94999999999999"/>
    <s v="EUR"/>
    <n v="129.94999999999999"/>
    <n v="967.19185999999991"/>
    <n v="10"/>
    <n v="74.427999999999997"/>
    <n v="1041.6198599999998"/>
    <x v="0"/>
    <x v="0"/>
    <n v="1100"/>
    <x v="83"/>
    <n v="5.307285454545474E-2"/>
  </r>
  <r>
    <x v="2"/>
    <x v="8"/>
    <x v="2"/>
    <n v="129.94999999999999"/>
    <s v="EUR"/>
    <n v="129.94999999999999"/>
    <n v="967.19185999999991"/>
    <n v="10"/>
    <n v="74.427999999999997"/>
    <n v="1041.6198599999998"/>
    <x v="0"/>
    <x v="0"/>
    <n v="1100"/>
    <x v="83"/>
    <n v="5.307285454545474E-2"/>
  </r>
  <r>
    <x v="2"/>
    <x v="8"/>
    <x v="2"/>
    <n v="129.94999999999999"/>
    <s v="EUR"/>
    <n v="129.94999999999999"/>
    <n v="967.19185999999991"/>
    <n v="10"/>
    <n v="74.427999999999997"/>
    <n v="1041.6198599999998"/>
    <x v="0"/>
    <x v="0"/>
    <n v="1100"/>
    <x v="83"/>
    <n v="5.307285454545474E-2"/>
  </r>
  <r>
    <x v="2"/>
    <x v="8"/>
    <x v="2"/>
    <n v="129.94999999999999"/>
    <s v="EUR"/>
    <n v="129.94999999999999"/>
    <n v="967.19185999999991"/>
    <n v="10"/>
    <n v="74.427999999999997"/>
    <n v="1041.6198599999998"/>
    <x v="0"/>
    <x v="0"/>
    <n v="1100"/>
    <x v="83"/>
    <n v="5.307285454545474E-2"/>
  </r>
  <r>
    <x v="2"/>
    <x v="8"/>
    <x v="2"/>
    <n v="129.94999999999999"/>
    <s v="EUR"/>
    <n v="129.94999999999999"/>
    <n v="967.19185999999991"/>
    <n v="10"/>
    <n v="74.427999999999997"/>
    <n v="1041.6198599999998"/>
    <x v="0"/>
    <x v="0"/>
    <n v="1100"/>
    <x v="83"/>
    <n v="5.307285454545474E-2"/>
  </r>
  <r>
    <x v="2"/>
    <x v="9"/>
    <x v="2"/>
    <n v="130.94999999999999"/>
    <s v="EUR"/>
    <n v="130.94999999999999"/>
    <n v="974.63465999999994"/>
    <n v="10"/>
    <n v="74.427999999999997"/>
    <n v="1049.0626600000001"/>
    <x v="0"/>
    <x v="0"/>
    <n v="1100"/>
    <x v="84"/>
    <n v="4.630667272727268E-2"/>
  </r>
  <r>
    <x v="2"/>
    <x v="9"/>
    <x v="2"/>
    <n v="130.94999999999999"/>
    <s v="EUR"/>
    <n v="130.94999999999999"/>
    <n v="974.63465999999994"/>
    <n v="10"/>
    <n v="74.427999999999997"/>
    <n v="1049.0626600000001"/>
    <x v="0"/>
    <x v="0"/>
    <n v="1100"/>
    <x v="84"/>
    <n v="4.630667272727268E-2"/>
  </r>
  <r>
    <x v="2"/>
    <x v="9"/>
    <x v="2"/>
    <n v="130.94999999999999"/>
    <s v="EUR"/>
    <n v="130.94999999999999"/>
    <n v="974.63465999999994"/>
    <n v="10"/>
    <n v="74.427999999999997"/>
    <n v="1049.0626600000001"/>
    <x v="0"/>
    <x v="0"/>
    <n v="1100"/>
    <x v="84"/>
    <n v="4.630667272727268E-2"/>
  </r>
  <r>
    <x v="2"/>
    <x v="9"/>
    <x v="2"/>
    <n v="130.94999999999999"/>
    <s v="EUR"/>
    <n v="130.94999999999999"/>
    <n v="974.63465999999994"/>
    <n v="10"/>
    <n v="74.427999999999997"/>
    <n v="1049.0626600000001"/>
    <x v="0"/>
    <x v="0"/>
    <n v="1100"/>
    <x v="84"/>
    <n v="4.630667272727268E-2"/>
  </r>
  <r>
    <x v="2"/>
    <x v="9"/>
    <x v="2"/>
    <n v="130.94999999999999"/>
    <s v="EUR"/>
    <n v="130.94999999999999"/>
    <n v="974.63465999999994"/>
    <n v="10"/>
    <n v="74.427999999999997"/>
    <n v="1049.0626600000001"/>
    <x v="0"/>
    <x v="0"/>
    <n v="1100"/>
    <x v="84"/>
    <n v="4.630667272727268E-2"/>
  </r>
  <r>
    <x v="3"/>
    <x v="10"/>
    <x v="2"/>
    <n v="64.95"/>
    <s v="EUR"/>
    <n v="64.95"/>
    <n v="483.40986000000004"/>
    <n v="10"/>
    <n v="74.427999999999997"/>
    <n v="557.83786000000009"/>
    <x v="0"/>
    <x v="0"/>
    <n v="1100"/>
    <x v="85"/>
    <n v="0.49287467272727264"/>
  </r>
  <r>
    <x v="3"/>
    <x v="10"/>
    <x v="2"/>
    <n v="64.95"/>
    <s v="EUR"/>
    <n v="64.95"/>
    <n v="483.40986000000004"/>
    <n v="10"/>
    <n v="74.427999999999997"/>
    <n v="557.83786000000009"/>
    <x v="0"/>
    <x v="0"/>
    <n v="1100"/>
    <x v="85"/>
    <n v="0.49287467272727264"/>
  </r>
  <r>
    <x v="3"/>
    <x v="10"/>
    <x v="2"/>
    <n v="64.95"/>
    <s v="EUR"/>
    <n v="64.95"/>
    <n v="483.40986000000004"/>
    <n v="10"/>
    <n v="74.427999999999997"/>
    <n v="557.83786000000009"/>
    <x v="0"/>
    <x v="0"/>
    <n v="1100"/>
    <x v="85"/>
    <n v="0.49287467272727264"/>
  </r>
  <r>
    <x v="3"/>
    <x v="10"/>
    <x v="2"/>
    <n v="64.95"/>
    <s v="EUR"/>
    <n v="64.95"/>
    <n v="483.40986000000004"/>
    <n v="10"/>
    <n v="74.427999999999997"/>
    <n v="557.83786000000009"/>
    <x v="0"/>
    <x v="0"/>
    <n v="1100"/>
    <x v="85"/>
    <n v="0.49287467272727264"/>
  </r>
  <r>
    <x v="3"/>
    <x v="10"/>
    <x v="2"/>
    <n v="64.95"/>
    <s v="EUR"/>
    <n v="64.95"/>
    <n v="483.40986000000004"/>
    <n v="10"/>
    <n v="74.427999999999997"/>
    <n v="557.83786000000009"/>
    <x v="0"/>
    <x v="0"/>
    <n v="1100"/>
    <x v="85"/>
    <n v="0.49287467272727264"/>
  </r>
  <r>
    <x v="4"/>
    <x v="27"/>
    <x v="2"/>
    <n v="74.95"/>
    <s v="EUR"/>
    <n v="74.95"/>
    <n v="557.83785999999998"/>
    <n v="10"/>
    <n v="74.427999999999997"/>
    <n v="632.26585999999998"/>
    <x v="0"/>
    <x v="0"/>
    <n v="1050"/>
    <x v="86"/>
    <n v="0.3978420380952381"/>
  </r>
  <r>
    <x v="4"/>
    <x v="27"/>
    <x v="2"/>
    <n v="74.95"/>
    <s v="EUR"/>
    <n v="74.95"/>
    <n v="557.83785999999998"/>
    <n v="10"/>
    <n v="74.427999999999997"/>
    <n v="632.26585999999998"/>
    <x v="0"/>
    <x v="0"/>
    <n v="1050"/>
    <x v="86"/>
    <n v="0.3978420380952381"/>
  </r>
  <r>
    <x v="4"/>
    <x v="27"/>
    <x v="2"/>
    <n v="74.95"/>
    <s v="EUR"/>
    <n v="74.95"/>
    <n v="557.83785999999998"/>
    <n v="10"/>
    <n v="74.427999999999997"/>
    <n v="632.26585999999998"/>
    <x v="0"/>
    <x v="0"/>
    <n v="1050"/>
    <x v="86"/>
    <n v="0.3978420380952381"/>
  </r>
  <r>
    <x v="4"/>
    <x v="27"/>
    <x v="2"/>
    <n v="74.95"/>
    <s v="EUR"/>
    <n v="74.95"/>
    <n v="557.83785999999998"/>
    <n v="10"/>
    <n v="74.427999999999997"/>
    <n v="632.26585999999998"/>
    <x v="0"/>
    <x v="0"/>
    <n v="1050"/>
    <x v="86"/>
    <n v="0.3978420380952381"/>
  </r>
  <r>
    <x v="4"/>
    <x v="27"/>
    <x v="2"/>
    <n v="74.95"/>
    <s v="EUR"/>
    <n v="74.95"/>
    <n v="557.83785999999998"/>
    <n v="10"/>
    <n v="74.427999999999997"/>
    <n v="632.26585999999998"/>
    <x v="0"/>
    <x v="0"/>
    <n v="1050"/>
    <x v="86"/>
    <n v="0.3978420380952381"/>
  </r>
  <r>
    <x v="4"/>
    <x v="11"/>
    <x v="2"/>
    <n v="94.95"/>
    <s v="EUR"/>
    <n v="94.95"/>
    <n v="706.69385999999997"/>
    <n v="10"/>
    <n v="74.427999999999997"/>
    <n v="781.12185999999997"/>
    <x v="0"/>
    <x v="0"/>
    <n v="1050"/>
    <x v="87"/>
    <n v="0.25607441904761907"/>
  </r>
  <r>
    <x v="4"/>
    <x v="11"/>
    <x v="2"/>
    <n v="94.95"/>
    <s v="EUR"/>
    <n v="94.95"/>
    <n v="706.69385999999997"/>
    <n v="10"/>
    <n v="74.427999999999997"/>
    <n v="781.12185999999997"/>
    <x v="0"/>
    <x v="0"/>
    <n v="1050"/>
    <x v="87"/>
    <n v="0.25607441904761907"/>
  </r>
  <r>
    <x v="4"/>
    <x v="11"/>
    <x v="2"/>
    <n v="94.95"/>
    <s v="EUR"/>
    <n v="94.95"/>
    <n v="706.69385999999997"/>
    <n v="10"/>
    <n v="74.427999999999997"/>
    <n v="781.12185999999997"/>
    <x v="0"/>
    <x v="0"/>
    <n v="1050"/>
    <x v="87"/>
    <n v="0.25607441904761907"/>
  </r>
  <r>
    <x v="4"/>
    <x v="11"/>
    <x v="2"/>
    <n v="94.95"/>
    <s v="EUR"/>
    <n v="94.95"/>
    <n v="706.69385999999997"/>
    <n v="10"/>
    <n v="74.427999999999997"/>
    <n v="781.12185999999997"/>
    <x v="0"/>
    <x v="0"/>
    <n v="1050"/>
    <x v="87"/>
    <n v="0.25607441904761907"/>
  </r>
  <r>
    <x v="4"/>
    <x v="11"/>
    <x v="2"/>
    <n v="94.95"/>
    <s v="EUR"/>
    <n v="94.95"/>
    <n v="706.69385999999997"/>
    <n v="10"/>
    <n v="74.427999999999997"/>
    <n v="781.12185999999997"/>
    <x v="0"/>
    <x v="0"/>
    <n v="1050"/>
    <x v="87"/>
    <n v="0.25607441904761907"/>
  </r>
  <r>
    <x v="4"/>
    <x v="12"/>
    <x v="2"/>
    <n v="79.95"/>
    <s v="EUR"/>
    <n v="79.95"/>
    <n v="595.05186000000003"/>
    <n v="10"/>
    <n v="74.427999999999997"/>
    <n v="669.47986000000003"/>
    <x v="0"/>
    <x v="0"/>
    <n v="1050"/>
    <x v="88"/>
    <n v="0.36240013333333332"/>
  </r>
  <r>
    <x v="4"/>
    <x v="12"/>
    <x v="2"/>
    <n v="79.95"/>
    <s v="EUR"/>
    <n v="79.95"/>
    <n v="595.05186000000003"/>
    <n v="10"/>
    <n v="74.427999999999997"/>
    <n v="669.47986000000003"/>
    <x v="0"/>
    <x v="0"/>
    <n v="1050"/>
    <x v="88"/>
    <n v="0.36240013333333332"/>
  </r>
  <r>
    <x v="4"/>
    <x v="12"/>
    <x v="2"/>
    <n v="79.95"/>
    <s v="EUR"/>
    <n v="79.95"/>
    <n v="595.05186000000003"/>
    <n v="10"/>
    <n v="74.427999999999997"/>
    <n v="669.47986000000003"/>
    <x v="0"/>
    <x v="0"/>
    <n v="1050"/>
    <x v="88"/>
    <n v="0.36240013333333332"/>
  </r>
  <r>
    <x v="4"/>
    <x v="12"/>
    <x v="2"/>
    <n v="79.95"/>
    <s v="EUR"/>
    <n v="79.95"/>
    <n v="595.05186000000003"/>
    <n v="10"/>
    <n v="74.427999999999997"/>
    <n v="669.47986000000003"/>
    <x v="0"/>
    <x v="0"/>
    <n v="1050"/>
    <x v="88"/>
    <n v="0.36240013333333332"/>
  </r>
  <r>
    <x v="4"/>
    <x v="12"/>
    <x v="2"/>
    <n v="79.95"/>
    <s v="EUR"/>
    <n v="79.95"/>
    <n v="595.05186000000003"/>
    <n v="10"/>
    <n v="74.427999999999997"/>
    <n v="669.47986000000003"/>
    <x v="0"/>
    <x v="0"/>
    <n v="1050"/>
    <x v="88"/>
    <n v="0.36240013333333332"/>
  </r>
  <r>
    <x v="4"/>
    <x v="13"/>
    <x v="2"/>
    <n v="89.95"/>
    <s v="EUR"/>
    <n v="89.95"/>
    <n v="669.47986000000003"/>
    <n v="10"/>
    <n v="74.427999999999997"/>
    <n v="743.90786000000003"/>
    <x v="0"/>
    <x v="0"/>
    <n v="1000"/>
    <x v="89"/>
    <n v="0.25609213999999997"/>
  </r>
  <r>
    <x v="4"/>
    <x v="13"/>
    <x v="2"/>
    <n v="89.95"/>
    <s v="EUR"/>
    <n v="89.95"/>
    <n v="669.47986000000003"/>
    <n v="10"/>
    <n v="74.427999999999997"/>
    <n v="743.90786000000003"/>
    <x v="0"/>
    <x v="0"/>
    <n v="1000"/>
    <x v="89"/>
    <n v="0.25609213999999997"/>
  </r>
  <r>
    <x v="4"/>
    <x v="13"/>
    <x v="2"/>
    <n v="89.95"/>
    <s v="EUR"/>
    <n v="89.95"/>
    <n v="669.47986000000003"/>
    <n v="10"/>
    <n v="74.427999999999997"/>
    <n v="743.90786000000003"/>
    <x v="0"/>
    <x v="0"/>
    <n v="1000"/>
    <x v="89"/>
    <n v="0.25609213999999997"/>
  </r>
  <r>
    <x v="4"/>
    <x v="13"/>
    <x v="2"/>
    <n v="89.95"/>
    <s v="EUR"/>
    <n v="89.95"/>
    <n v="669.47986000000003"/>
    <n v="10"/>
    <n v="74.427999999999997"/>
    <n v="743.90786000000003"/>
    <x v="0"/>
    <x v="0"/>
    <n v="1000"/>
    <x v="89"/>
    <n v="0.25609213999999997"/>
  </r>
  <r>
    <x v="4"/>
    <x v="13"/>
    <x v="2"/>
    <n v="89.95"/>
    <s v="EUR"/>
    <n v="89.95"/>
    <n v="669.47986000000003"/>
    <n v="10"/>
    <n v="74.427999999999997"/>
    <n v="743.90786000000003"/>
    <x v="0"/>
    <x v="0"/>
    <n v="1000"/>
    <x v="89"/>
    <n v="0.25609213999999997"/>
  </r>
  <r>
    <x v="4"/>
    <x v="14"/>
    <x v="2"/>
    <n v="125.95"/>
    <s v="EUR"/>
    <n v="125.95"/>
    <n v="937.42066"/>
    <n v="10"/>
    <n v="74.427999999999997"/>
    <n v="1011.84866"/>
    <x v="0"/>
    <x v="0"/>
    <n v="1150"/>
    <x v="90"/>
    <n v="0.12013160000000001"/>
  </r>
  <r>
    <x v="4"/>
    <x v="14"/>
    <x v="2"/>
    <n v="125.95"/>
    <s v="EUR"/>
    <n v="125.95"/>
    <n v="937.42066"/>
    <n v="10"/>
    <n v="74.427999999999997"/>
    <n v="1011.84866"/>
    <x v="0"/>
    <x v="0"/>
    <n v="1150"/>
    <x v="90"/>
    <n v="0.12013160000000001"/>
  </r>
  <r>
    <x v="4"/>
    <x v="14"/>
    <x v="2"/>
    <n v="125.95"/>
    <s v="EUR"/>
    <n v="125.95"/>
    <n v="937.42066"/>
    <n v="10"/>
    <n v="74.427999999999997"/>
    <n v="1011.84866"/>
    <x v="0"/>
    <x v="0"/>
    <n v="1150"/>
    <x v="90"/>
    <n v="0.12013160000000001"/>
  </r>
  <r>
    <x v="4"/>
    <x v="14"/>
    <x v="2"/>
    <n v="125.95"/>
    <s v="EUR"/>
    <n v="125.95"/>
    <n v="937.42066"/>
    <n v="10"/>
    <n v="74.427999999999997"/>
    <n v="1011.84866"/>
    <x v="0"/>
    <x v="0"/>
    <n v="1150"/>
    <x v="90"/>
    <n v="0.12013160000000001"/>
  </r>
  <r>
    <x v="4"/>
    <x v="14"/>
    <x v="2"/>
    <n v="125.95"/>
    <s v="EUR"/>
    <n v="125.95"/>
    <n v="937.42066"/>
    <n v="10"/>
    <n v="74.427999999999997"/>
    <n v="1011.84866"/>
    <x v="0"/>
    <x v="0"/>
    <n v="1150"/>
    <x v="90"/>
    <n v="0.12013160000000001"/>
  </r>
  <r>
    <x v="5"/>
    <x v="15"/>
    <x v="2"/>
    <n v="83.95"/>
    <s v="EUR"/>
    <n v="83.95"/>
    <n v="624.82306000000005"/>
    <n v="10"/>
    <n v="74.427999999999997"/>
    <n v="699.25106000000005"/>
    <x v="0"/>
    <x v="0"/>
    <n v="1100"/>
    <x v="91"/>
    <n v="0.36431721818181811"/>
  </r>
  <r>
    <x v="5"/>
    <x v="15"/>
    <x v="2"/>
    <n v="83.95"/>
    <s v="EUR"/>
    <n v="83.95"/>
    <n v="624.82306000000005"/>
    <n v="10"/>
    <n v="74.427999999999997"/>
    <n v="699.25106000000005"/>
    <x v="0"/>
    <x v="0"/>
    <n v="1100"/>
    <x v="91"/>
    <n v="0.36431721818181811"/>
  </r>
  <r>
    <x v="5"/>
    <x v="15"/>
    <x v="2"/>
    <n v="83.95"/>
    <s v="EUR"/>
    <n v="83.95"/>
    <n v="624.82306000000005"/>
    <n v="10"/>
    <n v="74.427999999999997"/>
    <n v="699.25106000000005"/>
    <x v="0"/>
    <x v="0"/>
    <n v="1100"/>
    <x v="91"/>
    <n v="0.36431721818181811"/>
  </r>
  <r>
    <x v="5"/>
    <x v="15"/>
    <x v="2"/>
    <n v="83.95"/>
    <s v="EUR"/>
    <n v="83.95"/>
    <n v="624.82306000000005"/>
    <n v="10"/>
    <n v="74.427999999999997"/>
    <n v="699.25106000000005"/>
    <x v="0"/>
    <x v="0"/>
    <n v="1100"/>
    <x v="91"/>
    <n v="0.36431721818181811"/>
  </r>
  <r>
    <x v="5"/>
    <x v="15"/>
    <x v="2"/>
    <n v="83.95"/>
    <s v="EUR"/>
    <n v="83.95"/>
    <n v="624.82306000000005"/>
    <n v="10"/>
    <n v="74.427999999999997"/>
    <n v="699.25106000000005"/>
    <x v="0"/>
    <x v="0"/>
    <n v="1100"/>
    <x v="91"/>
    <n v="0.36431721818181811"/>
  </r>
  <r>
    <x v="5"/>
    <x v="16"/>
    <x v="2"/>
    <n v="83.95"/>
    <s v="EUR"/>
    <n v="83.95"/>
    <n v="624.82306000000005"/>
    <n v="10"/>
    <n v="74.427999999999997"/>
    <n v="699.25106000000005"/>
    <x v="0"/>
    <x v="0"/>
    <n v="1000"/>
    <x v="92"/>
    <n v="0.30074893999999996"/>
  </r>
  <r>
    <x v="5"/>
    <x v="16"/>
    <x v="2"/>
    <n v="83.95"/>
    <s v="EUR"/>
    <n v="83.95"/>
    <n v="624.82306000000005"/>
    <n v="10"/>
    <n v="74.427999999999997"/>
    <n v="699.25106000000005"/>
    <x v="0"/>
    <x v="0"/>
    <n v="1000"/>
    <x v="92"/>
    <n v="0.30074893999999996"/>
  </r>
  <r>
    <x v="5"/>
    <x v="16"/>
    <x v="2"/>
    <n v="83.95"/>
    <s v="EUR"/>
    <n v="83.95"/>
    <n v="624.82306000000005"/>
    <n v="10"/>
    <n v="74.427999999999997"/>
    <n v="699.25106000000005"/>
    <x v="0"/>
    <x v="0"/>
    <n v="1000"/>
    <x v="92"/>
    <n v="0.30074893999999996"/>
  </r>
  <r>
    <x v="5"/>
    <x v="16"/>
    <x v="2"/>
    <n v="79.95"/>
    <s v="EUR"/>
    <n v="79.95"/>
    <n v="595.05186000000003"/>
    <n v="10"/>
    <n v="74.427999999999997"/>
    <n v="669.47986000000003"/>
    <x v="0"/>
    <x v="0"/>
    <n v="1000"/>
    <x v="93"/>
    <n v="0.33052013999999996"/>
  </r>
  <r>
    <x v="5"/>
    <x v="16"/>
    <x v="2"/>
    <n v="79.95"/>
    <s v="EUR"/>
    <n v="79.95"/>
    <n v="595.05186000000003"/>
    <n v="10"/>
    <n v="74.427999999999997"/>
    <n v="669.47986000000003"/>
    <x v="0"/>
    <x v="0"/>
    <n v="1000"/>
    <x v="93"/>
    <n v="0.33052013999999996"/>
  </r>
  <r>
    <x v="6"/>
    <x v="17"/>
    <x v="2"/>
    <n v="125.95"/>
    <s v="EUR"/>
    <n v="125.95"/>
    <n v="937.42066"/>
    <n v="10"/>
    <n v="74.427999999999997"/>
    <n v="1011.84866"/>
    <x v="0"/>
    <x v="0"/>
    <n v="1400"/>
    <x v="94"/>
    <n v="0.27725095714285714"/>
  </r>
  <r>
    <x v="6"/>
    <x v="17"/>
    <x v="2"/>
    <n v="125.95"/>
    <s v="EUR"/>
    <n v="125.95"/>
    <n v="937.42066"/>
    <n v="10"/>
    <n v="74.427999999999997"/>
    <n v="1011.84866"/>
    <x v="0"/>
    <x v="0"/>
    <n v="1400"/>
    <x v="94"/>
    <n v="0.27725095714285714"/>
  </r>
  <r>
    <x v="6"/>
    <x v="17"/>
    <x v="2"/>
    <n v="125.95"/>
    <s v="EUR"/>
    <n v="125.95"/>
    <n v="937.42066"/>
    <n v="10"/>
    <n v="74.427999999999997"/>
    <n v="1011.84866"/>
    <x v="0"/>
    <x v="0"/>
    <n v="1400"/>
    <x v="94"/>
    <n v="0.27725095714285714"/>
  </r>
  <r>
    <x v="6"/>
    <x v="17"/>
    <x v="2"/>
    <n v="125.95"/>
    <s v="EUR"/>
    <n v="125.95"/>
    <n v="937.42066"/>
    <n v="10"/>
    <n v="74.427999999999997"/>
    <n v="1011.84866"/>
    <x v="0"/>
    <x v="0"/>
    <n v="1400"/>
    <x v="94"/>
    <n v="0.27725095714285714"/>
  </r>
  <r>
    <x v="6"/>
    <x v="17"/>
    <x v="2"/>
    <n v="125.95"/>
    <s v="EUR"/>
    <n v="125.95"/>
    <n v="937.42066"/>
    <n v="10"/>
    <n v="74.427999999999997"/>
    <n v="1011.84866"/>
    <x v="0"/>
    <x v="0"/>
    <n v="1400"/>
    <x v="94"/>
    <n v="0.27725095714285714"/>
  </r>
  <r>
    <x v="6"/>
    <x v="18"/>
    <x v="2"/>
    <n v="170"/>
    <s v="EUR"/>
    <n v="170"/>
    <n v="1265.2760000000001"/>
    <n v="10"/>
    <n v="74.427999999999997"/>
    <n v="1339.7040000000002"/>
    <x v="0"/>
    <x v="0"/>
    <n v="1600"/>
    <x v="95"/>
    <n v="0.16268499999999989"/>
  </r>
  <r>
    <x v="6"/>
    <x v="18"/>
    <x v="2"/>
    <n v="170"/>
    <s v="EUR"/>
    <n v="170"/>
    <n v="1265.2760000000001"/>
    <n v="10"/>
    <n v="74.427999999999997"/>
    <n v="1339.7040000000002"/>
    <x v="0"/>
    <x v="0"/>
    <n v="1600"/>
    <x v="95"/>
    <n v="0.16268499999999989"/>
  </r>
  <r>
    <x v="6"/>
    <x v="18"/>
    <x v="2"/>
    <n v="170"/>
    <s v="EUR"/>
    <n v="170"/>
    <n v="1265.2760000000001"/>
    <n v="10"/>
    <n v="74.427999999999997"/>
    <n v="1339.7040000000002"/>
    <x v="0"/>
    <x v="0"/>
    <n v="1600"/>
    <x v="95"/>
    <n v="0.16268499999999989"/>
  </r>
  <r>
    <x v="6"/>
    <x v="18"/>
    <x v="2"/>
    <n v="170"/>
    <s v="EUR"/>
    <n v="170"/>
    <n v="1265.2760000000001"/>
    <n v="10"/>
    <n v="74.427999999999997"/>
    <n v="1339.7040000000002"/>
    <x v="0"/>
    <x v="0"/>
    <n v="1600"/>
    <x v="95"/>
    <n v="0.16268499999999989"/>
  </r>
  <r>
    <x v="6"/>
    <x v="18"/>
    <x v="2"/>
    <n v="170"/>
    <s v="EUR"/>
    <n v="170"/>
    <n v="1265.2760000000001"/>
    <n v="10"/>
    <n v="74.427999999999997"/>
    <n v="1339.7040000000002"/>
    <x v="0"/>
    <x v="0"/>
    <n v="1600"/>
    <x v="95"/>
    <n v="0.16268499999999989"/>
  </r>
  <r>
    <x v="6"/>
    <x v="19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19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19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19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19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0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0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0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0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0"/>
    <x v="2"/>
    <n v="99.95"/>
    <s v="EUR"/>
    <n v="99.95"/>
    <n v="743.90786000000003"/>
    <n v="10"/>
    <n v="74.427999999999997"/>
    <n v="818.33586000000003"/>
    <x v="0"/>
    <x v="0"/>
    <n v="1400"/>
    <x v="96"/>
    <n v="0.41547438571428569"/>
  </r>
  <r>
    <x v="6"/>
    <x v="28"/>
    <x v="2"/>
    <n v="152.94999999999999"/>
    <s v="EUR"/>
    <n v="152.94999999999999"/>
    <n v="1138.37626"/>
    <n v="10"/>
    <n v="74.427999999999997"/>
    <n v="1212.8042599999999"/>
    <x v="0"/>
    <x v="0"/>
    <n v="1600"/>
    <x v="97"/>
    <n v="0.24199733750000008"/>
  </r>
  <r>
    <x v="6"/>
    <x v="28"/>
    <x v="2"/>
    <n v="152.94999999999999"/>
    <s v="EUR"/>
    <n v="152.94999999999999"/>
    <n v="1138.37626"/>
    <n v="10"/>
    <n v="74.427999999999997"/>
    <n v="1212.8042599999999"/>
    <x v="0"/>
    <x v="0"/>
    <n v="1600"/>
    <x v="97"/>
    <n v="0.24199733750000008"/>
  </r>
  <r>
    <x v="6"/>
    <x v="28"/>
    <x v="2"/>
    <n v="152.94999999999999"/>
    <s v="EUR"/>
    <n v="152.94999999999999"/>
    <n v="1138.37626"/>
    <n v="10"/>
    <n v="74.427999999999997"/>
    <n v="1212.8042599999999"/>
    <x v="0"/>
    <x v="0"/>
    <n v="1600"/>
    <x v="97"/>
    <n v="0.24199733750000008"/>
  </r>
  <r>
    <x v="6"/>
    <x v="28"/>
    <x v="2"/>
    <n v="152.94999999999999"/>
    <s v="EUR"/>
    <n v="152.94999999999999"/>
    <n v="1138.37626"/>
    <n v="10"/>
    <n v="74.427999999999997"/>
    <n v="1212.8042599999999"/>
    <x v="0"/>
    <x v="0"/>
    <n v="1600"/>
    <x v="97"/>
    <n v="0.24199733750000008"/>
  </r>
  <r>
    <x v="6"/>
    <x v="28"/>
    <x v="2"/>
    <n v="152.94999999999999"/>
    <s v="EUR"/>
    <n v="152.94999999999999"/>
    <n v="1138.37626"/>
    <n v="10"/>
    <n v="74.427999999999997"/>
    <n v="1212.8042599999999"/>
    <x v="0"/>
    <x v="0"/>
    <n v="1600"/>
    <x v="97"/>
    <n v="0.24199733750000008"/>
  </r>
  <r>
    <x v="0"/>
    <x v="0"/>
    <x v="3"/>
    <m/>
    <s v="DKK"/>
    <m/>
    <n v="1495"/>
    <n v="0"/>
    <n v="0"/>
    <n v="1495"/>
    <x v="0"/>
    <x v="2"/>
    <n v="1500"/>
    <x v="98"/>
    <n v="3.3333333333333335E-3"/>
  </r>
  <r>
    <x v="0"/>
    <x v="0"/>
    <x v="3"/>
    <m/>
    <s v="DKK"/>
    <m/>
    <n v="1495"/>
    <n v="0"/>
    <n v="0"/>
    <n v="1495"/>
    <x v="0"/>
    <x v="2"/>
    <n v="1500"/>
    <x v="98"/>
    <n v="3.3333333333333335E-3"/>
  </r>
  <r>
    <x v="0"/>
    <x v="0"/>
    <x v="3"/>
    <m/>
    <s v="DKK"/>
    <m/>
    <n v="1495"/>
    <n v="0"/>
    <n v="0"/>
    <n v="1495"/>
    <x v="0"/>
    <x v="2"/>
    <n v="1500"/>
    <x v="98"/>
    <n v="3.3333333333333335E-3"/>
  </r>
  <r>
    <x v="0"/>
    <x v="0"/>
    <x v="3"/>
    <m/>
    <s v="DKK"/>
    <m/>
    <n v="1495"/>
    <n v="0"/>
    <n v="0"/>
    <n v="1495"/>
    <x v="0"/>
    <x v="2"/>
    <n v="1500"/>
    <x v="98"/>
    <n v="3.3333333333333335E-3"/>
  </r>
  <r>
    <x v="0"/>
    <x v="0"/>
    <x v="3"/>
    <m/>
    <s v="DKK"/>
    <m/>
    <n v="1495"/>
    <n v="0"/>
    <n v="0"/>
    <n v="1495"/>
    <x v="0"/>
    <x v="2"/>
    <n v="1500"/>
    <x v="98"/>
    <n v="3.3333333333333335E-3"/>
  </r>
  <r>
    <x v="0"/>
    <x v="1"/>
    <x v="3"/>
    <m/>
    <s v="DKK"/>
    <m/>
    <n v="1095"/>
    <n v="0"/>
    <n v="0"/>
    <n v="1095"/>
    <x v="0"/>
    <x v="2"/>
    <n v="1100"/>
    <x v="98"/>
    <n v="4.5454545454545452E-3"/>
  </r>
  <r>
    <x v="0"/>
    <x v="1"/>
    <x v="3"/>
    <m/>
    <s v="DKK"/>
    <m/>
    <n v="1095"/>
    <n v="0"/>
    <n v="0"/>
    <n v="1095"/>
    <x v="0"/>
    <x v="2"/>
    <n v="1100"/>
    <x v="98"/>
    <n v="4.5454545454545452E-3"/>
  </r>
  <r>
    <x v="0"/>
    <x v="1"/>
    <x v="3"/>
    <m/>
    <s v="DKK"/>
    <m/>
    <n v="1095"/>
    <n v="0"/>
    <n v="0"/>
    <n v="1095"/>
    <x v="0"/>
    <x v="2"/>
    <n v="1100"/>
    <x v="98"/>
    <n v="4.5454545454545452E-3"/>
  </r>
  <r>
    <x v="0"/>
    <x v="1"/>
    <x v="3"/>
    <m/>
    <s v="DKK"/>
    <m/>
    <n v="1095"/>
    <n v="0"/>
    <n v="0"/>
    <n v="1095"/>
    <x v="0"/>
    <x v="2"/>
    <n v="1100"/>
    <x v="98"/>
    <n v="4.5454545454545452E-3"/>
  </r>
  <r>
    <x v="0"/>
    <x v="1"/>
    <x v="3"/>
    <m/>
    <s v="DKK"/>
    <m/>
    <n v="1095"/>
    <n v="0"/>
    <n v="0"/>
    <n v="1095"/>
    <x v="0"/>
    <x v="2"/>
    <n v="1100"/>
    <x v="98"/>
    <n v="4.5454545454545452E-3"/>
  </r>
  <r>
    <x v="1"/>
    <x v="2"/>
    <x v="3"/>
    <m/>
    <s v="DKK"/>
    <m/>
    <n v="599"/>
    <n v="0"/>
    <n v="0"/>
    <n v="599"/>
    <x v="0"/>
    <x v="2"/>
    <n v="1100"/>
    <x v="99"/>
    <n v="0.45545454545454545"/>
  </r>
  <r>
    <x v="1"/>
    <x v="2"/>
    <x v="3"/>
    <m/>
    <s v="DKK"/>
    <m/>
    <n v="599"/>
    <n v="0"/>
    <n v="0"/>
    <n v="599"/>
    <x v="0"/>
    <x v="2"/>
    <n v="1100"/>
    <x v="99"/>
    <n v="0.45545454545454545"/>
  </r>
  <r>
    <x v="1"/>
    <x v="2"/>
    <x v="3"/>
    <m/>
    <s v="DKK"/>
    <m/>
    <n v="599"/>
    <n v="0"/>
    <n v="0"/>
    <n v="599"/>
    <x v="0"/>
    <x v="2"/>
    <n v="1100"/>
    <x v="99"/>
    <n v="0.45545454545454545"/>
  </r>
  <r>
    <x v="1"/>
    <x v="2"/>
    <x v="3"/>
    <m/>
    <s v="DKK"/>
    <m/>
    <n v="599"/>
    <n v="0"/>
    <n v="0"/>
    <n v="599"/>
    <x v="0"/>
    <x v="2"/>
    <n v="1100"/>
    <x v="99"/>
    <n v="0.45545454545454545"/>
  </r>
  <r>
    <x v="1"/>
    <x v="2"/>
    <x v="3"/>
    <m/>
    <s v="DKK"/>
    <m/>
    <n v="599"/>
    <n v="0"/>
    <n v="0"/>
    <n v="599"/>
    <x v="0"/>
    <x v="2"/>
    <n v="1100"/>
    <x v="99"/>
    <n v="0.45545454545454545"/>
  </r>
  <r>
    <x v="1"/>
    <x v="3"/>
    <x v="3"/>
    <m/>
    <s v="DKK"/>
    <m/>
    <n v="1115"/>
    <n v="0"/>
    <n v="0"/>
    <n v="1115"/>
    <x v="0"/>
    <x v="2"/>
    <n v="1500"/>
    <x v="100"/>
    <n v="0.25666666666666665"/>
  </r>
  <r>
    <x v="1"/>
    <x v="3"/>
    <x v="3"/>
    <m/>
    <s v="DKK"/>
    <m/>
    <n v="1115"/>
    <n v="0"/>
    <n v="0"/>
    <n v="1115"/>
    <x v="0"/>
    <x v="2"/>
    <n v="1500"/>
    <x v="100"/>
    <n v="0.25666666666666665"/>
  </r>
  <r>
    <x v="1"/>
    <x v="3"/>
    <x v="3"/>
    <m/>
    <s v="DKK"/>
    <m/>
    <n v="1115"/>
    <n v="0"/>
    <n v="0"/>
    <n v="1115"/>
    <x v="0"/>
    <x v="2"/>
    <n v="1500"/>
    <x v="100"/>
    <n v="0.25666666666666665"/>
  </r>
  <r>
    <x v="1"/>
    <x v="3"/>
    <x v="3"/>
    <m/>
    <s v="DKK"/>
    <m/>
    <n v="1115"/>
    <n v="0"/>
    <n v="0"/>
    <n v="1115"/>
    <x v="0"/>
    <x v="2"/>
    <n v="1500"/>
    <x v="100"/>
    <n v="0.25666666666666665"/>
  </r>
  <r>
    <x v="1"/>
    <x v="3"/>
    <x v="3"/>
    <m/>
    <s v="DKK"/>
    <m/>
    <n v="1115"/>
    <n v="0"/>
    <n v="0"/>
    <n v="1115"/>
    <x v="0"/>
    <x v="2"/>
    <n v="1500"/>
    <x v="100"/>
    <n v="0.25666666666666665"/>
  </r>
  <r>
    <x v="1"/>
    <x v="4"/>
    <x v="3"/>
    <m/>
    <s v="DKK"/>
    <m/>
    <n v="1045"/>
    <n v="0"/>
    <n v="0"/>
    <n v="1045"/>
    <x v="0"/>
    <x v="2"/>
    <n v="1500"/>
    <x v="101"/>
    <n v="0.30333333333333334"/>
  </r>
  <r>
    <x v="1"/>
    <x v="4"/>
    <x v="3"/>
    <m/>
    <s v="DKK"/>
    <m/>
    <n v="1045"/>
    <n v="0"/>
    <n v="0"/>
    <n v="1045"/>
    <x v="0"/>
    <x v="2"/>
    <n v="1500"/>
    <x v="101"/>
    <n v="0.30333333333333334"/>
  </r>
  <r>
    <x v="1"/>
    <x v="4"/>
    <x v="3"/>
    <m/>
    <s v="DKK"/>
    <m/>
    <n v="1045"/>
    <n v="0"/>
    <n v="0"/>
    <n v="1045"/>
    <x v="0"/>
    <x v="2"/>
    <n v="1500"/>
    <x v="101"/>
    <n v="0.30333333333333334"/>
  </r>
  <r>
    <x v="1"/>
    <x v="4"/>
    <x v="3"/>
    <m/>
    <s v="DKK"/>
    <m/>
    <n v="1045"/>
    <n v="0"/>
    <n v="0"/>
    <n v="1045"/>
    <x v="0"/>
    <x v="2"/>
    <n v="1500"/>
    <x v="101"/>
    <n v="0.30333333333333334"/>
  </r>
  <r>
    <x v="1"/>
    <x v="4"/>
    <x v="3"/>
    <m/>
    <s v="DKK"/>
    <m/>
    <n v="1045"/>
    <n v="0"/>
    <n v="0"/>
    <n v="1045"/>
    <x v="0"/>
    <x v="2"/>
    <n v="1500"/>
    <x v="101"/>
    <n v="0.30333333333333334"/>
  </r>
  <r>
    <x v="1"/>
    <x v="5"/>
    <x v="3"/>
    <m/>
    <s v="DKK"/>
    <m/>
    <n v="839"/>
    <n v="0"/>
    <n v="0"/>
    <n v="839"/>
    <x v="0"/>
    <x v="2"/>
    <n v="1200"/>
    <x v="65"/>
    <n v="0.30083333333333334"/>
  </r>
  <r>
    <x v="1"/>
    <x v="5"/>
    <x v="3"/>
    <m/>
    <s v="DKK"/>
    <m/>
    <n v="839"/>
    <n v="0"/>
    <n v="0"/>
    <n v="839"/>
    <x v="0"/>
    <x v="2"/>
    <n v="1200"/>
    <x v="65"/>
    <n v="0.30083333333333334"/>
  </r>
  <r>
    <x v="1"/>
    <x v="5"/>
    <x v="3"/>
    <m/>
    <s v="DKK"/>
    <m/>
    <n v="839"/>
    <n v="0"/>
    <n v="0"/>
    <n v="839"/>
    <x v="0"/>
    <x v="2"/>
    <n v="1200"/>
    <x v="65"/>
    <n v="0.30083333333333334"/>
  </r>
  <r>
    <x v="1"/>
    <x v="5"/>
    <x v="3"/>
    <m/>
    <s v="DKK"/>
    <m/>
    <n v="839"/>
    <n v="0"/>
    <n v="0"/>
    <n v="839"/>
    <x v="0"/>
    <x v="2"/>
    <n v="1200"/>
    <x v="65"/>
    <n v="0.30083333333333334"/>
  </r>
  <r>
    <x v="1"/>
    <x v="5"/>
    <x v="3"/>
    <m/>
    <s v="DKK"/>
    <m/>
    <n v="839"/>
    <n v="0"/>
    <n v="0"/>
    <n v="839"/>
    <x v="0"/>
    <x v="2"/>
    <n v="1200"/>
    <x v="65"/>
    <n v="0.30083333333333334"/>
  </r>
  <r>
    <x v="1"/>
    <x v="6"/>
    <x v="3"/>
    <m/>
    <s v="DKK"/>
    <m/>
    <n v="839"/>
    <n v="0"/>
    <n v="0"/>
    <n v="839"/>
    <x v="0"/>
    <x v="2"/>
    <n v="1200"/>
    <x v="65"/>
    <n v="0.30083333333333334"/>
  </r>
  <r>
    <x v="1"/>
    <x v="6"/>
    <x v="3"/>
    <m/>
    <s v="DKK"/>
    <m/>
    <n v="839"/>
    <n v="0"/>
    <n v="0"/>
    <n v="839"/>
    <x v="0"/>
    <x v="2"/>
    <n v="1200"/>
    <x v="65"/>
    <n v="0.30083333333333334"/>
  </r>
  <r>
    <x v="1"/>
    <x v="6"/>
    <x v="3"/>
    <m/>
    <s v="DKK"/>
    <m/>
    <n v="839"/>
    <n v="0"/>
    <n v="0"/>
    <n v="839"/>
    <x v="0"/>
    <x v="2"/>
    <n v="1200"/>
    <x v="65"/>
    <n v="0.30083333333333334"/>
  </r>
  <r>
    <x v="1"/>
    <x v="6"/>
    <x v="3"/>
    <m/>
    <s v="DKK"/>
    <m/>
    <n v="839"/>
    <n v="0"/>
    <n v="0"/>
    <n v="839"/>
    <x v="0"/>
    <x v="2"/>
    <n v="1200"/>
    <x v="65"/>
    <n v="0.30083333333333334"/>
  </r>
  <r>
    <x v="1"/>
    <x v="6"/>
    <x v="3"/>
    <m/>
    <s v="DKK"/>
    <m/>
    <n v="839"/>
    <n v="0"/>
    <n v="0"/>
    <n v="839"/>
    <x v="0"/>
    <x v="2"/>
    <n v="1200"/>
    <x v="65"/>
    <n v="0.30083333333333334"/>
  </r>
  <r>
    <x v="1"/>
    <x v="7"/>
    <x v="3"/>
    <m/>
    <s v="DKK"/>
    <m/>
    <n v="779"/>
    <n v="0"/>
    <n v="0"/>
    <n v="779"/>
    <x v="0"/>
    <x v="2"/>
    <n v="1200"/>
    <x v="68"/>
    <n v="0.35083333333333333"/>
  </r>
  <r>
    <x v="1"/>
    <x v="7"/>
    <x v="3"/>
    <m/>
    <s v="DKK"/>
    <m/>
    <n v="779"/>
    <n v="0"/>
    <n v="0"/>
    <n v="779"/>
    <x v="0"/>
    <x v="2"/>
    <n v="1200"/>
    <x v="68"/>
    <n v="0.35083333333333333"/>
  </r>
  <r>
    <x v="1"/>
    <x v="7"/>
    <x v="3"/>
    <m/>
    <s v="DKK"/>
    <m/>
    <n v="779"/>
    <n v="0"/>
    <n v="0"/>
    <n v="779"/>
    <x v="0"/>
    <x v="2"/>
    <n v="1200"/>
    <x v="68"/>
    <n v="0.35083333333333333"/>
  </r>
  <r>
    <x v="1"/>
    <x v="7"/>
    <x v="3"/>
    <m/>
    <s v="DKK"/>
    <m/>
    <n v="779"/>
    <n v="0"/>
    <n v="0"/>
    <n v="779"/>
    <x v="0"/>
    <x v="2"/>
    <n v="1200"/>
    <x v="68"/>
    <n v="0.35083333333333333"/>
  </r>
  <r>
    <x v="1"/>
    <x v="7"/>
    <x v="3"/>
    <m/>
    <s v="DKK"/>
    <m/>
    <n v="779"/>
    <n v="0"/>
    <n v="0"/>
    <n v="779"/>
    <x v="0"/>
    <x v="2"/>
    <n v="1200"/>
    <x v="68"/>
    <n v="0.35083333333333333"/>
  </r>
  <r>
    <x v="2"/>
    <x v="8"/>
    <x v="3"/>
    <m/>
    <s v="DKK"/>
    <m/>
    <n v="1245"/>
    <n v="0"/>
    <n v="0"/>
    <n v="1245"/>
    <x v="0"/>
    <x v="2"/>
    <n v="1100"/>
    <x v="102"/>
    <n v="-0.13181818181818181"/>
  </r>
  <r>
    <x v="2"/>
    <x v="8"/>
    <x v="3"/>
    <m/>
    <s v="DKK"/>
    <m/>
    <n v="929"/>
    <n v="0"/>
    <n v="0"/>
    <n v="929"/>
    <x v="0"/>
    <x v="2"/>
    <n v="1100"/>
    <x v="103"/>
    <n v="0.15545454545454546"/>
  </r>
  <r>
    <x v="2"/>
    <x v="8"/>
    <x v="3"/>
    <m/>
    <s v="DKK"/>
    <m/>
    <n v="1245"/>
    <n v="0"/>
    <n v="0"/>
    <n v="1245"/>
    <x v="0"/>
    <x v="2"/>
    <n v="1100"/>
    <x v="102"/>
    <n v="-0.13181818181818181"/>
  </r>
  <r>
    <x v="2"/>
    <x v="8"/>
    <x v="3"/>
    <m/>
    <s v="DKK"/>
    <m/>
    <n v="1245"/>
    <n v="0"/>
    <n v="0"/>
    <n v="1245"/>
    <x v="0"/>
    <x v="2"/>
    <n v="1100"/>
    <x v="102"/>
    <n v="-0.13181818181818181"/>
  </r>
  <r>
    <x v="2"/>
    <x v="8"/>
    <x v="3"/>
    <m/>
    <s v="DKK"/>
    <m/>
    <n v="1245"/>
    <n v="0"/>
    <n v="0"/>
    <n v="1245"/>
    <x v="0"/>
    <x v="2"/>
    <n v="1100"/>
    <x v="102"/>
    <n v="-0.13181818181818181"/>
  </r>
  <r>
    <x v="2"/>
    <x v="9"/>
    <x v="3"/>
    <m/>
    <s v="DKK"/>
    <m/>
    <n v="1195"/>
    <n v="0"/>
    <n v="0"/>
    <n v="1195"/>
    <x v="0"/>
    <x v="2"/>
    <n v="1100"/>
    <x v="104"/>
    <n v="-8.6363636363636365E-2"/>
  </r>
  <r>
    <x v="2"/>
    <x v="9"/>
    <x v="3"/>
    <m/>
    <s v="DKK"/>
    <m/>
    <n v="899"/>
    <n v="0"/>
    <n v="0"/>
    <n v="899"/>
    <x v="0"/>
    <x v="2"/>
    <n v="1100"/>
    <x v="105"/>
    <n v="0.18272727272727274"/>
  </r>
  <r>
    <x v="2"/>
    <x v="9"/>
    <x v="3"/>
    <m/>
    <s v="DKK"/>
    <m/>
    <n v="1195"/>
    <n v="0"/>
    <n v="0"/>
    <n v="1195"/>
    <x v="0"/>
    <x v="2"/>
    <n v="1100"/>
    <x v="104"/>
    <n v="-8.6363636363636365E-2"/>
  </r>
  <r>
    <x v="2"/>
    <x v="9"/>
    <x v="3"/>
    <m/>
    <s v="DKK"/>
    <m/>
    <n v="1195"/>
    <n v="0"/>
    <n v="0"/>
    <n v="1195"/>
    <x v="0"/>
    <x v="2"/>
    <n v="1100"/>
    <x v="104"/>
    <n v="-8.6363636363636365E-2"/>
  </r>
  <r>
    <x v="2"/>
    <x v="9"/>
    <x v="3"/>
    <m/>
    <s v="DKK"/>
    <m/>
    <n v="1195"/>
    <n v="0"/>
    <n v="0"/>
    <n v="1195"/>
    <x v="0"/>
    <x v="2"/>
    <n v="1100"/>
    <x v="104"/>
    <n v="-8.6363636363636365E-2"/>
  </r>
  <r>
    <x v="3"/>
    <x v="26"/>
    <x v="3"/>
    <m/>
    <s v="DKK"/>
    <m/>
    <n v="779"/>
    <n v="0"/>
    <n v="0"/>
    <n v="779"/>
    <x v="0"/>
    <x v="2"/>
    <n v="1500"/>
    <x v="106"/>
    <n v="0.48066666666666669"/>
  </r>
  <r>
    <x v="3"/>
    <x v="26"/>
    <x v="3"/>
    <m/>
    <s v="DKK"/>
    <m/>
    <n v="779"/>
    <n v="0"/>
    <n v="0"/>
    <n v="779"/>
    <x v="0"/>
    <x v="2"/>
    <n v="1500"/>
    <x v="106"/>
    <n v="0.48066666666666669"/>
  </r>
  <r>
    <x v="3"/>
    <x v="26"/>
    <x v="3"/>
    <m/>
    <s v="DKK"/>
    <m/>
    <n v="779"/>
    <n v="0"/>
    <n v="0"/>
    <n v="779"/>
    <x v="0"/>
    <x v="2"/>
    <n v="1500"/>
    <x v="106"/>
    <n v="0.48066666666666669"/>
  </r>
  <r>
    <x v="3"/>
    <x v="26"/>
    <x v="3"/>
    <m/>
    <s v="DKK"/>
    <m/>
    <n v="779"/>
    <n v="0"/>
    <n v="0"/>
    <n v="779"/>
    <x v="0"/>
    <x v="2"/>
    <n v="1500"/>
    <x v="106"/>
    <n v="0.48066666666666669"/>
  </r>
  <r>
    <x v="3"/>
    <x v="26"/>
    <x v="3"/>
    <m/>
    <s v="DKK"/>
    <m/>
    <n v="779"/>
    <n v="0"/>
    <n v="0"/>
    <n v="779"/>
    <x v="0"/>
    <x v="2"/>
    <n v="1500"/>
    <x v="106"/>
    <n v="0.48066666666666669"/>
  </r>
  <r>
    <x v="4"/>
    <x v="27"/>
    <x v="3"/>
    <m/>
    <s v="DKK"/>
    <m/>
    <n v="899"/>
    <n v="0"/>
    <n v="0"/>
    <n v="899"/>
    <x v="0"/>
    <x v="2"/>
    <n v="1050"/>
    <x v="107"/>
    <n v="0.1438095238095238"/>
  </r>
  <r>
    <x v="4"/>
    <x v="27"/>
    <x v="3"/>
    <m/>
    <s v="DKK"/>
    <m/>
    <n v="899"/>
    <n v="0"/>
    <n v="0"/>
    <n v="899"/>
    <x v="0"/>
    <x v="2"/>
    <n v="1050"/>
    <x v="107"/>
    <n v="0.1438095238095238"/>
  </r>
  <r>
    <x v="4"/>
    <x v="27"/>
    <x v="3"/>
    <m/>
    <s v="DKK"/>
    <m/>
    <n v="899"/>
    <n v="0"/>
    <n v="0"/>
    <n v="899"/>
    <x v="0"/>
    <x v="2"/>
    <n v="1050"/>
    <x v="107"/>
    <n v="0.1438095238095238"/>
  </r>
  <r>
    <x v="4"/>
    <x v="27"/>
    <x v="3"/>
    <m/>
    <s v="DKK"/>
    <m/>
    <n v="899"/>
    <n v="0"/>
    <n v="0"/>
    <n v="899"/>
    <x v="0"/>
    <x v="2"/>
    <n v="1050"/>
    <x v="107"/>
    <n v="0.1438095238095238"/>
  </r>
  <r>
    <x v="4"/>
    <x v="27"/>
    <x v="3"/>
    <m/>
    <s v="DKK"/>
    <m/>
    <n v="899"/>
    <n v="0"/>
    <n v="0"/>
    <n v="899"/>
    <x v="0"/>
    <x v="2"/>
    <n v="1050"/>
    <x v="107"/>
    <n v="0.1438095238095238"/>
  </r>
  <r>
    <x v="4"/>
    <x v="11"/>
    <x v="3"/>
    <m/>
    <s v="DKK"/>
    <m/>
    <n v="1045"/>
    <n v="0"/>
    <n v="0"/>
    <n v="1045"/>
    <x v="0"/>
    <x v="2"/>
    <n v="1050"/>
    <x v="98"/>
    <n v="4.7619047619047623E-3"/>
  </r>
  <r>
    <x v="4"/>
    <x v="11"/>
    <x v="3"/>
    <m/>
    <s v="DKK"/>
    <m/>
    <n v="1045"/>
    <n v="0"/>
    <n v="0"/>
    <n v="1045"/>
    <x v="0"/>
    <x v="2"/>
    <n v="1050"/>
    <x v="98"/>
    <n v="4.7619047619047623E-3"/>
  </r>
  <r>
    <x v="4"/>
    <x v="11"/>
    <x v="3"/>
    <m/>
    <s v="DKK"/>
    <m/>
    <n v="1045"/>
    <n v="0"/>
    <n v="0"/>
    <n v="1045"/>
    <x v="0"/>
    <x v="2"/>
    <n v="1050"/>
    <x v="98"/>
    <n v="4.7619047619047623E-3"/>
  </r>
  <r>
    <x v="4"/>
    <x v="11"/>
    <x v="3"/>
    <m/>
    <s v="DKK"/>
    <m/>
    <n v="1045"/>
    <n v="0"/>
    <n v="0"/>
    <n v="1045"/>
    <x v="0"/>
    <x v="2"/>
    <n v="1050"/>
    <x v="98"/>
    <n v="4.7619047619047623E-3"/>
  </r>
  <r>
    <x v="4"/>
    <x v="11"/>
    <x v="3"/>
    <m/>
    <s v="DKK"/>
    <m/>
    <n v="1045"/>
    <n v="0"/>
    <n v="0"/>
    <n v="1045"/>
    <x v="0"/>
    <x v="2"/>
    <n v="1050"/>
    <x v="98"/>
    <n v="4.7619047619047623E-3"/>
  </r>
  <r>
    <x v="4"/>
    <x v="12"/>
    <x v="3"/>
    <m/>
    <s v="DKK"/>
    <m/>
    <n v="909"/>
    <n v="0"/>
    <n v="0"/>
    <n v="909"/>
    <x v="0"/>
    <x v="2"/>
    <n v="1050"/>
    <x v="108"/>
    <n v="0.13428571428571429"/>
  </r>
  <r>
    <x v="4"/>
    <x v="12"/>
    <x v="3"/>
    <m/>
    <s v="DKK"/>
    <m/>
    <n v="909"/>
    <n v="0"/>
    <n v="0"/>
    <n v="909"/>
    <x v="0"/>
    <x v="2"/>
    <n v="1050"/>
    <x v="108"/>
    <n v="0.13428571428571429"/>
  </r>
  <r>
    <x v="4"/>
    <x v="12"/>
    <x v="3"/>
    <m/>
    <s v="DKK"/>
    <m/>
    <n v="979"/>
    <n v="0"/>
    <n v="0"/>
    <n v="979"/>
    <x v="0"/>
    <x v="2"/>
    <n v="1050"/>
    <x v="109"/>
    <n v="6.761904761904762E-2"/>
  </r>
  <r>
    <x v="4"/>
    <x v="12"/>
    <x v="3"/>
    <m/>
    <s v="DKK"/>
    <m/>
    <n v="979"/>
    <n v="0"/>
    <n v="0"/>
    <n v="979"/>
    <x v="0"/>
    <x v="2"/>
    <n v="1050"/>
    <x v="109"/>
    <n v="6.761904761904762E-2"/>
  </r>
  <r>
    <x v="4"/>
    <x v="12"/>
    <x v="3"/>
    <m/>
    <s v="DKK"/>
    <m/>
    <n v="979"/>
    <n v="0"/>
    <n v="0"/>
    <n v="979"/>
    <x v="0"/>
    <x v="2"/>
    <n v="1050"/>
    <x v="109"/>
    <n v="6.761904761904762E-2"/>
  </r>
  <r>
    <x v="4"/>
    <x v="13"/>
    <x v="3"/>
    <m/>
    <s v="DKK"/>
    <m/>
    <n v="979"/>
    <n v="0"/>
    <n v="0"/>
    <n v="979"/>
    <x v="0"/>
    <x v="2"/>
    <n v="1000"/>
    <x v="43"/>
    <n v="2.1000000000000001E-2"/>
  </r>
  <r>
    <x v="4"/>
    <x v="13"/>
    <x v="3"/>
    <m/>
    <s v="DKK"/>
    <m/>
    <n v="979"/>
    <n v="0"/>
    <n v="0"/>
    <n v="979"/>
    <x v="0"/>
    <x v="2"/>
    <n v="1000"/>
    <x v="43"/>
    <n v="2.1000000000000001E-2"/>
  </r>
  <r>
    <x v="4"/>
    <x v="13"/>
    <x v="3"/>
    <m/>
    <s v="DKK"/>
    <m/>
    <n v="979"/>
    <n v="0"/>
    <n v="0"/>
    <n v="979"/>
    <x v="0"/>
    <x v="2"/>
    <n v="1000"/>
    <x v="43"/>
    <n v="2.1000000000000001E-2"/>
  </r>
  <r>
    <x v="4"/>
    <x v="13"/>
    <x v="3"/>
    <m/>
    <s v="DKK"/>
    <m/>
    <n v="979"/>
    <n v="0"/>
    <n v="0"/>
    <n v="979"/>
    <x v="0"/>
    <x v="2"/>
    <n v="1000"/>
    <x v="43"/>
    <n v="2.1000000000000001E-2"/>
  </r>
  <r>
    <x v="4"/>
    <x v="13"/>
    <x v="3"/>
    <m/>
    <s v="DKK"/>
    <m/>
    <n v="979"/>
    <n v="0"/>
    <n v="0"/>
    <n v="979"/>
    <x v="0"/>
    <x v="2"/>
    <n v="1000"/>
    <x v="43"/>
    <n v="2.1000000000000001E-2"/>
  </r>
  <r>
    <x v="4"/>
    <x v="14"/>
    <x v="3"/>
    <m/>
    <s v="DKK"/>
    <m/>
    <n v="1065"/>
    <n v="0"/>
    <n v="0"/>
    <n v="1065"/>
    <x v="0"/>
    <x v="2"/>
    <n v="1150"/>
    <x v="110"/>
    <n v="7.3913043478260873E-2"/>
  </r>
  <r>
    <x v="4"/>
    <x v="14"/>
    <x v="3"/>
    <m/>
    <s v="DKK"/>
    <m/>
    <n v="1065"/>
    <n v="0"/>
    <n v="0"/>
    <n v="1065"/>
    <x v="0"/>
    <x v="2"/>
    <n v="1150"/>
    <x v="110"/>
    <n v="7.3913043478260873E-2"/>
  </r>
  <r>
    <x v="4"/>
    <x v="14"/>
    <x v="3"/>
    <m/>
    <s v="DKK"/>
    <m/>
    <n v="1065"/>
    <n v="0"/>
    <n v="0"/>
    <n v="1065"/>
    <x v="0"/>
    <x v="2"/>
    <n v="1150"/>
    <x v="110"/>
    <n v="7.3913043478260873E-2"/>
  </r>
  <r>
    <x v="4"/>
    <x v="14"/>
    <x v="3"/>
    <m/>
    <s v="DKK"/>
    <m/>
    <n v="1065"/>
    <n v="0"/>
    <n v="0"/>
    <n v="1065"/>
    <x v="0"/>
    <x v="2"/>
    <n v="1150"/>
    <x v="110"/>
    <n v="7.3913043478260873E-2"/>
  </r>
  <r>
    <x v="4"/>
    <x v="14"/>
    <x v="3"/>
    <m/>
    <s v="DKK"/>
    <m/>
    <n v="1065"/>
    <n v="0"/>
    <n v="0"/>
    <n v="1065"/>
    <x v="0"/>
    <x v="2"/>
    <n v="1150"/>
    <x v="110"/>
    <n v="7.3913043478260873E-2"/>
  </r>
  <r>
    <x v="5"/>
    <x v="15"/>
    <x v="3"/>
    <m/>
    <s v="DKK"/>
    <m/>
    <n v="795"/>
    <n v="0"/>
    <n v="0"/>
    <n v="795"/>
    <x v="0"/>
    <x v="2"/>
    <n v="1100"/>
    <x v="111"/>
    <n v="0.27727272727272728"/>
  </r>
  <r>
    <x v="5"/>
    <x v="15"/>
    <x v="3"/>
    <m/>
    <s v="DKK"/>
    <m/>
    <n v="795"/>
    <n v="0"/>
    <n v="0"/>
    <n v="795"/>
    <x v="0"/>
    <x v="2"/>
    <n v="1100"/>
    <x v="111"/>
    <n v="0.27727272727272728"/>
  </r>
  <r>
    <x v="5"/>
    <x v="15"/>
    <x v="3"/>
    <m/>
    <s v="DKK"/>
    <m/>
    <n v="1095"/>
    <n v="0"/>
    <n v="0"/>
    <n v="1095"/>
    <x v="0"/>
    <x v="2"/>
    <n v="1100"/>
    <x v="98"/>
    <n v="4.5454545454545452E-3"/>
  </r>
  <r>
    <x v="5"/>
    <x v="15"/>
    <x v="3"/>
    <m/>
    <s v="DKK"/>
    <m/>
    <n v="1095"/>
    <n v="0"/>
    <n v="0"/>
    <n v="1095"/>
    <x v="0"/>
    <x v="2"/>
    <n v="1100"/>
    <x v="98"/>
    <n v="4.5454545454545452E-3"/>
  </r>
  <r>
    <x v="5"/>
    <x v="15"/>
    <x v="3"/>
    <m/>
    <s v="DKK"/>
    <m/>
    <n v="1095"/>
    <n v="0"/>
    <n v="0"/>
    <n v="1095"/>
    <x v="0"/>
    <x v="2"/>
    <n v="1100"/>
    <x v="98"/>
    <n v="4.5454545454545452E-3"/>
  </r>
  <r>
    <x v="5"/>
    <x v="16"/>
    <x v="3"/>
    <m/>
    <s v="DKK"/>
    <m/>
    <n v="999"/>
    <n v="0"/>
    <n v="0"/>
    <n v="999"/>
    <x v="0"/>
    <x v="2"/>
    <n v="1000"/>
    <x v="112"/>
    <n v="1E-3"/>
  </r>
  <r>
    <x v="5"/>
    <x v="16"/>
    <x v="3"/>
    <m/>
    <s v="DKK"/>
    <m/>
    <n v="819"/>
    <n v="0"/>
    <n v="0"/>
    <n v="819"/>
    <x v="0"/>
    <x v="2"/>
    <n v="1000"/>
    <x v="113"/>
    <n v="0.18099999999999999"/>
  </r>
  <r>
    <x v="5"/>
    <x v="16"/>
    <x v="3"/>
    <m/>
    <s v="DKK"/>
    <m/>
    <n v="999"/>
    <n v="0"/>
    <n v="0"/>
    <n v="999"/>
    <x v="0"/>
    <x v="2"/>
    <n v="1000"/>
    <x v="112"/>
    <n v="1E-3"/>
  </r>
  <r>
    <x v="5"/>
    <x v="16"/>
    <x v="3"/>
    <m/>
    <s v="DKK"/>
    <m/>
    <n v="999"/>
    <n v="0"/>
    <n v="0"/>
    <n v="999"/>
    <x v="0"/>
    <x v="2"/>
    <n v="1000"/>
    <x v="112"/>
    <n v="1E-3"/>
  </r>
  <r>
    <x v="5"/>
    <x v="16"/>
    <x v="3"/>
    <m/>
    <s v="DKK"/>
    <m/>
    <n v="999"/>
    <n v="0"/>
    <n v="0"/>
    <n v="999"/>
    <x v="0"/>
    <x v="2"/>
    <n v="1000"/>
    <x v="112"/>
    <n v="1E-3"/>
  </r>
  <r>
    <x v="6"/>
    <x v="17"/>
    <x v="3"/>
    <m/>
    <s v="DKK"/>
    <m/>
    <n v="1245"/>
    <n v="0"/>
    <n v="0"/>
    <n v="1245"/>
    <x v="0"/>
    <x v="2"/>
    <n v="1400"/>
    <x v="114"/>
    <n v="0.11071428571428571"/>
  </r>
  <r>
    <x v="6"/>
    <x v="17"/>
    <x v="3"/>
    <m/>
    <s v="DKK"/>
    <m/>
    <n v="929"/>
    <n v="0"/>
    <n v="0"/>
    <n v="929"/>
    <x v="0"/>
    <x v="2"/>
    <n v="1400"/>
    <x v="115"/>
    <n v="0.33642857142857141"/>
  </r>
  <r>
    <x v="6"/>
    <x v="17"/>
    <x v="3"/>
    <m/>
    <s v="DKK"/>
    <m/>
    <n v="1245"/>
    <n v="0"/>
    <n v="0"/>
    <n v="1245"/>
    <x v="0"/>
    <x v="2"/>
    <n v="1400"/>
    <x v="114"/>
    <n v="0.11071428571428571"/>
  </r>
  <r>
    <x v="6"/>
    <x v="17"/>
    <x v="3"/>
    <m/>
    <s v="DKK"/>
    <m/>
    <n v="1245"/>
    <n v="0"/>
    <n v="0"/>
    <n v="1245"/>
    <x v="0"/>
    <x v="2"/>
    <n v="1400"/>
    <x v="114"/>
    <n v="0.11071428571428571"/>
  </r>
  <r>
    <x v="6"/>
    <x v="17"/>
    <x v="3"/>
    <m/>
    <s v="DKK"/>
    <m/>
    <n v="1245"/>
    <n v="0"/>
    <n v="0"/>
    <n v="1245"/>
    <x v="0"/>
    <x v="2"/>
    <n v="1400"/>
    <x v="114"/>
    <n v="0.11071428571428571"/>
  </r>
  <r>
    <x v="6"/>
    <x v="18"/>
    <x v="3"/>
    <m/>
    <s v="DKK"/>
    <m/>
    <n v="959"/>
    <n v="0"/>
    <n v="0"/>
    <n v="959"/>
    <x v="0"/>
    <x v="2"/>
    <n v="1600"/>
    <x v="116"/>
    <n v="0.40062500000000001"/>
  </r>
  <r>
    <x v="6"/>
    <x v="18"/>
    <x v="3"/>
    <m/>
    <s v="DKK"/>
    <m/>
    <n v="959"/>
    <n v="0"/>
    <n v="0"/>
    <n v="959"/>
    <x v="0"/>
    <x v="2"/>
    <n v="1600"/>
    <x v="116"/>
    <n v="0.40062500000000001"/>
  </r>
  <r>
    <x v="6"/>
    <x v="18"/>
    <x v="3"/>
    <m/>
    <s v="DKK"/>
    <m/>
    <n v="959"/>
    <n v="0"/>
    <n v="0"/>
    <n v="959"/>
    <x v="0"/>
    <x v="2"/>
    <n v="1600"/>
    <x v="116"/>
    <n v="0.40062500000000001"/>
  </r>
  <r>
    <x v="6"/>
    <x v="18"/>
    <x v="3"/>
    <m/>
    <s v="DKK"/>
    <m/>
    <n v="959"/>
    <n v="0"/>
    <n v="0"/>
    <n v="959"/>
    <x v="0"/>
    <x v="2"/>
    <n v="1600"/>
    <x v="116"/>
    <n v="0.40062500000000001"/>
  </r>
  <r>
    <x v="6"/>
    <x v="18"/>
    <x v="3"/>
    <m/>
    <s v="DKK"/>
    <m/>
    <n v="959"/>
    <n v="0"/>
    <n v="0"/>
    <n v="959"/>
    <x v="0"/>
    <x v="2"/>
    <n v="1600"/>
    <x v="116"/>
    <n v="0.40062500000000001"/>
  </r>
  <r>
    <x v="6"/>
    <x v="19"/>
    <x v="3"/>
    <m/>
    <s v="DKK"/>
    <m/>
    <n v="909"/>
    <n v="0"/>
    <n v="0"/>
    <n v="909"/>
    <x v="0"/>
    <x v="2"/>
    <n v="1400"/>
    <x v="117"/>
    <n v="0.3507142857142857"/>
  </r>
  <r>
    <x v="6"/>
    <x v="19"/>
    <x v="3"/>
    <m/>
    <s v="DKK"/>
    <m/>
    <n v="909"/>
    <n v="0"/>
    <n v="0"/>
    <n v="909"/>
    <x v="0"/>
    <x v="2"/>
    <n v="1400"/>
    <x v="117"/>
    <n v="0.3507142857142857"/>
  </r>
  <r>
    <x v="6"/>
    <x v="19"/>
    <x v="3"/>
    <m/>
    <s v="DKK"/>
    <m/>
    <n v="909"/>
    <n v="0"/>
    <n v="0"/>
    <n v="909"/>
    <x v="0"/>
    <x v="2"/>
    <n v="1400"/>
    <x v="117"/>
    <n v="0.3507142857142857"/>
  </r>
  <r>
    <x v="6"/>
    <x v="19"/>
    <x v="3"/>
    <m/>
    <s v="DKK"/>
    <m/>
    <n v="909"/>
    <n v="0"/>
    <n v="0"/>
    <n v="909"/>
    <x v="0"/>
    <x v="2"/>
    <n v="1400"/>
    <x v="117"/>
    <n v="0.3507142857142857"/>
  </r>
  <r>
    <x v="6"/>
    <x v="19"/>
    <x v="3"/>
    <m/>
    <s v="DKK"/>
    <m/>
    <n v="909"/>
    <n v="0"/>
    <n v="0"/>
    <n v="909"/>
    <x v="0"/>
    <x v="2"/>
    <n v="1400"/>
    <x v="117"/>
    <n v="0.3507142857142857"/>
  </r>
  <r>
    <x v="6"/>
    <x v="20"/>
    <x v="3"/>
    <m/>
    <s v="DKK"/>
    <m/>
    <n v="1245"/>
    <n v="0"/>
    <n v="0"/>
    <n v="1245"/>
    <x v="0"/>
    <x v="2"/>
    <n v="1400"/>
    <x v="114"/>
    <n v="0.11071428571428571"/>
  </r>
  <r>
    <x v="6"/>
    <x v="20"/>
    <x v="3"/>
    <m/>
    <s v="DKK"/>
    <m/>
    <n v="929"/>
    <n v="0"/>
    <n v="0"/>
    <n v="929"/>
    <x v="0"/>
    <x v="2"/>
    <n v="1400"/>
    <x v="115"/>
    <n v="0.33642857142857141"/>
  </r>
  <r>
    <x v="6"/>
    <x v="20"/>
    <x v="3"/>
    <m/>
    <s v="DKK"/>
    <m/>
    <n v="1245"/>
    <n v="0"/>
    <n v="0"/>
    <n v="1245"/>
    <x v="0"/>
    <x v="2"/>
    <n v="1400"/>
    <x v="114"/>
    <n v="0.11071428571428571"/>
  </r>
  <r>
    <x v="6"/>
    <x v="20"/>
    <x v="3"/>
    <m/>
    <s v="DKK"/>
    <m/>
    <n v="1245"/>
    <n v="0"/>
    <n v="0"/>
    <n v="1245"/>
    <x v="0"/>
    <x v="2"/>
    <n v="1400"/>
    <x v="114"/>
    <n v="0.11071428571428571"/>
  </r>
  <r>
    <x v="6"/>
    <x v="20"/>
    <x v="3"/>
    <m/>
    <s v="DKK"/>
    <m/>
    <n v="1245"/>
    <n v="0"/>
    <n v="0"/>
    <n v="1245"/>
    <x v="0"/>
    <x v="2"/>
    <n v="1400"/>
    <x v="114"/>
    <n v="0.11071428571428571"/>
  </r>
  <r>
    <x v="6"/>
    <x v="28"/>
    <x v="3"/>
    <m/>
    <s v="DKK"/>
    <m/>
    <n v="1495"/>
    <n v="0"/>
    <n v="0"/>
    <n v="1495"/>
    <x v="0"/>
    <x v="2"/>
    <n v="1600"/>
    <x v="118"/>
    <n v="6.5625000000000003E-2"/>
  </r>
  <r>
    <x v="6"/>
    <x v="28"/>
    <x v="3"/>
    <m/>
    <s v="DKK"/>
    <m/>
    <n v="1115"/>
    <n v="0"/>
    <n v="0"/>
    <n v="1115"/>
    <x v="0"/>
    <x v="2"/>
    <n v="1600"/>
    <x v="119"/>
    <n v="0.30312499999999998"/>
  </r>
  <r>
    <x v="6"/>
    <x v="28"/>
    <x v="3"/>
    <m/>
    <s v="DKK"/>
    <m/>
    <n v="1495"/>
    <n v="0"/>
    <n v="0"/>
    <n v="1495"/>
    <x v="0"/>
    <x v="2"/>
    <n v="1600"/>
    <x v="118"/>
    <n v="6.5625000000000003E-2"/>
  </r>
  <r>
    <x v="6"/>
    <x v="28"/>
    <x v="3"/>
    <m/>
    <s v="DKK"/>
    <m/>
    <n v="1495"/>
    <n v="0"/>
    <n v="0"/>
    <n v="1495"/>
    <x v="0"/>
    <x v="2"/>
    <n v="1600"/>
    <x v="118"/>
    <n v="6.5625000000000003E-2"/>
  </r>
  <r>
    <x v="6"/>
    <x v="28"/>
    <x v="3"/>
    <m/>
    <s v="DKK"/>
    <m/>
    <n v="1495"/>
    <n v="0"/>
    <n v="0"/>
    <n v="1495"/>
    <x v="0"/>
    <x v="2"/>
    <n v="1600"/>
    <x v="118"/>
    <n v="6.5625000000000003E-2"/>
  </r>
  <r>
    <x v="7"/>
    <x v="30"/>
    <x v="3"/>
    <m/>
    <s v="DKK"/>
    <m/>
    <n v="689"/>
    <n v="0"/>
    <n v="0"/>
    <n v="689"/>
    <x v="0"/>
    <x v="2"/>
    <n v="1200"/>
    <x v="120"/>
    <n v="0.42583333333333334"/>
  </r>
  <r>
    <x v="7"/>
    <x v="30"/>
    <x v="3"/>
    <m/>
    <s v="DKK"/>
    <m/>
    <n v="689"/>
    <n v="0"/>
    <n v="0"/>
    <n v="689"/>
    <x v="0"/>
    <x v="2"/>
    <n v="1200"/>
    <x v="120"/>
    <n v="0.42583333333333334"/>
  </r>
  <r>
    <x v="7"/>
    <x v="30"/>
    <x v="3"/>
    <m/>
    <s v="DKK"/>
    <m/>
    <n v="689"/>
    <n v="0"/>
    <n v="0"/>
    <n v="689"/>
    <x v="0"/>
    <x v="2"/>
    <n v="1200"/>
    <x v="120"/>
    <n v="0.42583333333333334"/>
  </r>
  <r>
    <x v="7"/>
    <x v="30"/>
    <x v="3"/>
    <m/>
    <s v="DKK"/>
    <m/>
    <n v="689"/>
    <n v="0"/>
    <n v="0"/>
    <n v="689"/>
    <x v="0"/>
    <x v="2"/>
    <n v="1200"/>
    <x v="120"/>
    <n v="0.42583333333333334"/>
  </r>
  <r>
    <x v="7"/>
    <x v="30"/>
    <x v="3"/>
    <m/>
    <s v="DKK"/>
    <m/>
    <n v="689"/>
    <n v="0"/>
    <n v="0"/>
    <n v="689"/>
    <x v="0"/>
    <x v="2"/>
    <n v="1200"/>
    <x v="120"/>
    <n v="0.42583333333333334"/>
  </r>
  <r>
    <x v="0"/>
    <x v="0"/>
    <x v="4"/>
    <n v="139.94999999999999"/>
    <s v="Pund"/>
    <n v="139.94999999999999"/>
    <n v="1192.6678949999998"/>
    <n v="8"/>
    <n v="68.1768"/>
    <n v="1260.8446949999998"/>
    <x v="0"/>
    <x v="3"/>
    <n v="1500"/>
    <x v="121"/>
    <n v="0.15943687000000015"/>
  </r>
  <r>
    <x v="0"/>
    <x v="0"/>
    <x v="4"/>
    <n v="139.94999999999999"/>
    <s v="Pund"/>
    <n v="139.94999999999999"/>
    <n v="1192.6678949999998"/>
    <n v="8"/>
    <n v="68.1768"/>
    <n v="1260.8446949999998"/>
    <x v="0"/>
    <x v="3"/>
    <n v="1500"/>
    <x v="121"/>
    <n v="0.15943687000000015"/>
  </r>
  <r>
    <x v="0"/>
    <x v="0"/>
    <x v="4"/>
    <n v="139.94999999999999"/>
    <s v="Pund"/>
    <n v="139.94999999999999"/>
    <n v="1192.6678949999998"/>
    <n v="8"/>
    <n v="68.1768"/>
    <n v="1260.8446949999998"/>
    <x v="0"/>
    <x v="3"/>
    <n v="1500"/>
    <x v="121"/>
    <n v="0.15943687000000015"/>
  </r>
  <r>
    <x v="0"/>
    <x v="0"/>
    <x v="4"/>
    <n v="139.94999999999999"/>
    <s v="Pund"/>
    <n v="139.94999999999999"/>
    <n v="1192.6678949999998"/>
    <n v="8"/>
    <n v="68.1768"/>
    <n v="1260.8446949999998"/>
    <x v="0"/>
    <x v="3"/>
    <n v="1500"/>
    <x v="121"/>
    <n v="0.15943687000000015"/>
  </r>
  <r>
    <x v="0"/>
    <x v="0"/>
    <x v="4"/>
    <n v="139.94999999999999"/>
    <s v="Pund"/>
    <n v="139.94999999999999"/>
    <n v="1192.6678949999998"/>
    <n v="8"/>
    <n v="68.1768"/>
    <n v="1260.8446949999998"/>
    <x v="0"/>
    <x v="3"/>
    <n v="1500"/>
    <x v="121"/>
    <n v="0.15943687000000015"/>
  </r>
  <r>
    <x v="0"/>
    <x v="1"/>
    <x v="4"/>
    <n v="98.95"/>
    <s v="Pund"/>
    <n v="98.95"/>
    <n v="843.26179500000001"/>
    <n v="8"/>
    <n v="68.1768"/>
    <n v="911.43859499999996"/>
    <x v="0"/>
    <x v="3"/>
    <n v="1100"/>
    <x v="122"/>
    <n v="0.17141945909090914"/>
  </r>
  <r>
    <x v="0"/>
    <x v="1"/>
    <x v="4"/>
    <n v="98.95"/>
    <s v="Pund"/>
    <n v="98.95"/>
    <n v="843.26179500000001"/>
    <n v="8"/>
    <n v="68.1768"/>
    <n v="911.43859499999996"/>
    <x v="0"/>
    <x v="3"/>
    <n v="1100"/>
    <x v="122"/>
    <n v="0.17141945909090914"/>
  </r>
  <r>
    <x v="0"/>
    <x v="1"/>
    <x v="4"/>
    <n v="98.95"/>
    <s v="Pund"/>
    <n v="98.95"/>
    <n v="843.26179500000001"/>
    <n v="8"/>
    <n v="68.1768"/>
    <n v="911.43859499999996"/>
    <x v="0"/>
    <x v="3"/>
    <n v="1100"/>
    <x v="122"/>
    <n v="0.17141945909090914"/>
  </r>
  <r>
    <x v="0"/>
    <x v="1"/>
    <x v="4"/>
    <n v="98.95"/>
    <s v="Pund"/>
    <n v="98.95"/>
    <n v="843.26179500000001"/>
    <n v="8"/>
    <n v="68.1768"/>
    <n v="911.43859499999996"/>
    <x v="0"/>
    <x v="3"/>
    <n v="1100"/>
    <x v="122"/>
    <n v="0.17141945909090914"/>
  </r>
  <r>
    <x v="0"/>
    <x v="1"/>
    <x v="4"/>
    <n v="98.95"/>
    <s v="Pund"/>
    <n v="98.95"/>
    <n v="843.26179500000001"/>
    <n v="8"/>
    <n v="68.1768"/>
    <n v="911.43859499999996"/>
    <x v="0"/>
    <x v="3"/>
    <n v="1100"/>
    <x v="122"/>
    <n v="0.17141945909090914"/>
  </r>
  <r>
    <x v="1"/>
    <x v="2"/>
    <x v="4"/>
    <n v="94.49"/>
    <s v="Pund"/>
    <n v="94.49"/>
    <n v="805.25322899999992"/>
    <n v="8"/>
    <n v="68.1768"/>
    <n v="873.43002899999988"/>
    <x v="0"/>
    <x v="3"/>
    <n v="1100"/>
    <x v="123"/>
    <n v="0.20597270090909103"/>
  </r>
  <r>
    <x v="1"/>
    <x v="2"/>
    <x v="4"/>
    <n v="94.49"/>
    <s v="Pund"/>
    <n v="94.49"/>
    <n v="805.25322899999992"/>
    <n v="8"/>
    <n v="68.1768"/>
    <n v="873.43002899999988"/>
    <x v="0"/>
    <x v="3"/>
    <n v="1100"/>
    <x v="123"/>
    <n v="0.20597270090909103"/>
  </r>
  <r>
    <x v="1"/>
    <x v="2"/>
    <x v="4"/>
    <n v="94.49"/>
    <s v="Pund"/>
    <n v="94.49"/>
    <n v="805.25322899999992"/>
    <n v="8"/>
    <n v="68.1768"/>
    <n v="873.43002899999988"/>
    <x v="0"/>
    <x v="3"/>
    <n v="1100"/>
    <x v="123"/>
    <n v="0.20597270090909103"/>
  </r>
  <r>
    <x v="1"/>
    <x v="2"/>
    <x v="4"/>
    <n v="94.49"/>
    <s v="Pund"/>
    <n v="94.49"/>
    <n v="805.25322899999992"/>
    <n v="8"/>
    <n v="68.1768"/>
    <n v="873.43002899999988"/>
    <x v="0"/>
    <x v="3"/>
    <n v="1100"/>
    <x v="123"/>
    <n v="0.20597270090909103"/>
  </r>
  <r>
    <x v="1"/>
    <x v="2"/>
    <x v="4"/>
    <n v="94.49"/>
    <s v="Pund"/>
    <n v="94.49"/>
    <n v="805.25322899999992"/>
    <n v="8"/>
    <n v="68.1768"/>
    <n v="873.43002899999988"/>
    <x v="0"/>
    <x v="3"/>
    <n v="1100"/>
    <x v="123"/>
    <n v="0.20597270090909103"/>
  </r>
  <r>
    <x v="1"/>
    <x v="3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3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3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3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3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4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4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4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4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4"/>
    <x v="4"/>
    <n v="149.99"/>
    <s v="Pund"/>
    <n v="149.99"/>
    <n v="1278.229779"/>
    <n v="8"/>
    <n v="68.1768"/>
    <n v="1346.406579"/>
    <x v="0"/>
    <x v="3"/>
    <n v="1500"/>
    <x v="124"/>
    <n v="0.10239561400000002"/>
  </r>
  <r>
    <x v="1"/>
    <x v="5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5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5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5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5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6"/>
    <x v="4"/>
    <n v="71.989999999999995"/>
    <s v="Pund"/>
    <n v="71.989999999999995"/>
    <n v="613.50597899999991"/>
    <n v="8"/>
    <n v="68.1768"/>
    <n v="681.68277899999987"/>
    <x v="0"/>
    <x v="3"/>
    <n v="1200"/>
    <x v="126"/>
    <n v="0.43193101750000013"/>
  </r>
  <r>
    <x v="1"/>
    <x v="6"/>
    <x v="4"/>
    <n v="71.989999999999995"/>
    <s v="Pund"/>
    <n v="71.989999999999995"/>
    <n v="613.50597899999991"/>
    <n v="8"/>
    <n v="68.1768"/>
    <n v="681.68277899999987"/>
    <x v="0"/>
    <x v="3"/>
    <n v="1200"/>
    <x v="126"/>
    <n v="0.43193101750000013"/>
  </r>
  <r>
    <x v="1"/>
    <x v="6"/>
    <x v="4"/>
    <n v="71.989999999999995"/>
    <s v="Pund"/>
    <n v="71.989999999999995"/>
    <n v="613.50597899999991"/>
    <n v="8"/>
    <n v="68.1768"/>
    <n v="681.68277899999987"/>
    <x v="0"/>
    <x v="3"/>
    <n v="1200"/>
    <x v="126"/>
    <n v="0.43193101750000013"/>
  </r>
  <r>
    <x v="1"/>
    <x v="6"/>
    <x v="4"/>
    <n v="71.989999999999995"/>
    <s v="Pund"/>
    <n v="71.989999999999995"/>
    <n v="613.50597899999991"/>
    <n v="8"/>
    <n v="68.1768"/>
    <n v="681.68277899999987"/>
    <x v="0"/>
    <x v="3"/>
    <n v="1200"/>
    <x v="126"/>
    <n v="0.43193101750000013"/>
  </r>
  <r>
    <x v="1"/>
    <x v="6"/>
    <x v="4"/>
    <n v="71.989999999999995"/>
    <s v="Pund"/>
    <n v="71.989999999999995"/>
    <n v="613.50597899999991"/>
    <n v="8"/>
    <n v="68.1768"/>
    <n v="681.68277899999987"/>
    <x v="0"/>
    <x v="3"/>
    <n v="1200"/>
    <x v="126"/>
    <n v="0.43193101750000013"/>
  </r>
  <r>
    <x v="1"/>
    <x v="7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7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7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7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1"/>
    <x v="7"/>
    <x v="4"/>
    <n v="119.99"/>
    <s v="Pund"/>
    <n v="119.99"/>
    <n v="1022.566779"/>
    <n v="8"/>
    <n v="68.1768"/>
    <n v="1090.743579"/>
    <x v="0"/>
    <x v="3"/>
    <n v="1200"/>
    <x v="125"/>
    <n v="9.1047017500000035E-2"/>
  </r>
  <r>
    <x v="8"/>
    <x v="22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2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2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2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2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3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3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3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3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3"/>
    <x v="4"/>
    <n v="57.49"/>
    <s v="Pund"/>
    <n v="57.49"/>
    <n v="489.93552900000003"/>
    <n v="8"/>
    <n v="68.1768"/>
    <n v="558.11232900000005"/>
    <x v="0"/>
    <x v="3"/>
    <n v="1300"/>
    <x v="127"/>
    <n v="0.57068282384615376"/>
  </r>
  <r>
    <x v="8"/>
    <x v="24"/>
    <x v="4"/>
    <n v="67.489999999999995"/>
    <s v="Pund"/>
    <n v="67.489999999999995"/>
    <n v="575.15652899999998"/>
    <n v="8"/>
    <n v="68.1768"/>
    <n v="643.33332899999994"/>
    <x v="0"/>
    <x v="3"/>
    <n v="1500"/>
    <x v="128"/>
    <n v="0.57111111400000003"/>
  </r>
  <r>
    <x v="8"/>
    <x v="24"/>
    <x v="4"/>
    <n v="67.489999999999995"/>
    <s v="Pund"/>
    <n v="67.489999999999995"/>
    <n v="575.15652899999998"/>
    <n v="8"/>
    <n v="68.1768"/>
    <n v="643.33332899999994"/>
    <x v="0"/>
    <x v="3"/>
    <n v="1500"/>
    <x v="128"/>
    <n v="0.57111111400000003"/>
  </r>
  <r>
    <x v="8"/>
    <x v="24"/>
    <x v="4"/>
    <n v="67.489999999999995"/>
    <s v="Pund"/>
    <n v="67.489999999999995"/>
    <n v="575.15652899999998"/>
    <n v="8"/>
    <n v="68.1768"/>
    <n v="643.33332899999994"/>
    <x v="0"/>
    <x v="3"/>
    <n v="1500"/>
    <x v="128"/>
    <n v="0.57111111400000003"/>
  </r>
  <r>
    <x v="8"/>
    <x v="24"/>
    <x v="4"/>
    <n v="67.489999999999995"/>
    <s v="Pund"/>
    <n v="67.489999999999995"/>
    <n v="575.15652899999998"/>
    <n v="8"/>
    <n v="68.1768"/>
    <n v="643.33332899999994"/>
    <x v="0"/>
    <x v="3"/>
    <n v="1500"/>
    <x v="128"/>
    <n v="0.57111111400000003"/>
  </r>
  <r>
    <x v="8"/>
    <x v="24"/>
    <x v="4"/>
    <n v="67.489999999999995"/>
    <s v="Pund"/>
    <n v="67.489999999999995"/>
    <n v="575.15652899999998"/>
    <n v="8"/>
    <n v="68.1768"/>
    <n v="643.33332899999994"/>
    <x v="0"/>
    <x v="3"/>
    <n v="1500"/>
    <x v="128"/>
    <n v="0.57111111400000003"/>
  </r>
  <r>
    <x v="2"/>
    <x v="8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8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8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8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8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9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9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9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9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2"/>
    <x v="9"/>
    <x v="4"/>
    <n v="112.49"/>
    <s v="Pund"/>
    <n v="112.49"/>
    <n v="958.65102899999999"/>
    <n v="8"/>
    <n v="68.1768"/>
    <n v="1026.8278290000001"/>
    <x v="0"/>
    <x v="3"/>
    <n v="1100"/>
    <x v="129"/>
    <n v="6.6520155454545399E-2"/>
  </r>
  <r>
    <x v="4"/>
    <x v="27"/>
    <x v="4"/>
    <n v="94.95"/>
    <s v="Pund"/>
    <n v="94.95"/>
    <n v="809.17339500000003"/>
    <n v="8"/>
    <n v="68.1768"/>
    <n v="877.35019499999999"/>
    <x v="0"/>
    <x v="3"/>
    <n v="1050"/>
    <x v="130"/>
    <n v="0.16442838571428572"/>
  </r>
  <r>
    <x v="4"/>
    <x v="27"/>
    <x v="4"/>
    <n v="94.95"/>
    <s v="Pund"/>
    <n v="94.95"/>
    <n v="809.17339500000003"/>
    <n v="8"/>
    <n v="68.1768"/>
    <n v="877.35019499999999"/>
    <x v="0"/>
    <x v="3"/>
    <n v="1050"/>
    <x v="130"/>
    <n v="0.16442838571428572"/>
  </r>
  <r>
    <x v="4"/>
    <x v="27"/>
    <x v="4"/>
    <n v="94.95"/>
    <s v="Pund"/>
    <n v="94.95"/>
    <n v="809.17339500000003"/>
    <n v="8"/>
    <n v="68.1768"/>
    <n v="877.35019499999999"/>
    <x v="0"/>
    <x v="3"/>
    <n v="1050"/>
    <x v="130"/>
    <n v="0.16442838571428572"/>
  </r>
  <r>
    <x v="4"/>
    <x v="27"/>
    <x v="4"/>
    <n v="94.95"/>
    <s v="Pund"/>
    <n v="94.95"/>
    <n v="809.17339500000003"/>
    <n v="8"/>
    <n v="68.1768"/>
    <n v="877.35019499999999"/>
    <x v="0"/>
    <x v="3"/>
    <n v="1050"/>
    <x v="130"/>
    <n v="0.16442838571428572"/>
  </r>
  <r>
    <x v="4"/>
    <x v="12"/>
    <x v="4"/>
    <n v="99.95"/>
    <s v="Pund"/>
    <n v="99.95"/>
    <n v="851.78389500000003"/>
    <n v="8"/>
    <n v="68.1768"/>
    <n v="919.96069499999999"/>
    <x v="0"/>
    <x v="3"/>
    <n v="1050"/>
    <x v="131"/>
    <n v="0.12384695714285715"/>
  </r>
  <r>
    <x v="4"/>
    <x v="12"/>
    <x v="4"/>
    <n v="99.95"/>
    <s v="Pund"/>
    <n v="99.95"/>
    <n v="851.78389500000003"/>
    <n v="8"/>
    <n v="68.1768"/>
    <n v="919.96069499999999"/>
    <x v="0"/>
    <x v="3"/>
    <n v="1050"/>
    <x v="131"/>
    <n v="0.12384695714285715"/>
  </r>
  <r>
    <x v="4"/>
    <x v="12"/>
    <x v="4"/>
    <n v="99.95"/>
    <s v="Pund"/>
    <n v="99.95"/>
    <n v="851.78389500000003"/>
    <n v="8"/>
    <n v="68.1768"/>
    <n v="919.96069499999999"/>
    <x v="0"/>
    <x v="3"/>
    <n v="1050"/>
    <x v="131"/>
    <n v="0.12384695714285715"/>
  </r>
  <r>
    <x v="4"/>
    <x v="12"/>
    <x v="4"/>
    <n v="99.95"/>
    <s v="Pund"/>
    <n v="99.95"/>
    <n v="851.78389500000003"/>
    <n v="8"/>
    <n v="68.1768"/>
    <n v="919.96069499999999"/>
    <x v="0"/>
    <x v="3"/>
    <n v="1050"/>
    <x v="131"/>
    <n v="0.12384695714285715"/>
  </r>
  <r>
    <x v="4"/>
    <x v="12"/>
    <x v="4"/>
    <n v="99.95"/>
    <s v="Pund"/>
    <n v="99.95"/>
    <n v="851.78389500000003"/>
    <n v="8"/>
    <n v="68.1768"/>
    <n v="919.96069499999999"/>
    <x v="0"/>
    <x v="3"/>
    <n v="1050"/>
    <x v="131"/>
    <n v="0.12384695714285715"/>
  </r>
  <r>
    <x v="4"/>
    <x v="13"/>
    <x v="4"/>
    <n v="104.95"/>
    <s v="Pund"/>
    <n v="104.95"/>
    <n v="894.39439500000003"/>
    <n v="8"/>
    <n v="68.1768"/>
    <n v="962.57119499999999"/>
    <x v="0"/>
    <x v="3"/>
    <n v="1000"/>
    <x v="132"/>
    <n v="3.7428805000000009E-2"/>
  </r>
  <r>
    <x v="4"/>
    <x v="13"/>
    <x v="4"/>
    <n v="104.95"/>
    <s v="Pund"/>
    <n v="104.95"/>
    <n v="894.39439500000003"/>
    <n v="8"/>
    <n v="68.1768"/>
    <n v="962.57119499999999"/>
    <x v="0"/>
    <x v="3"/>
    <n v="1000"/>
    <x v="132"/>
    <n v="3.7428805000000009E-2"/>
  </r>
  <r>
    <x v="4"/>
    <x v="13"/>
    <x v="4"/>
    <n v="104.95"/>
    <s v="Pund"/>
    <n v="104.95"/>
    <n v="894.39439500000003"/>
    <n v="8"/>
    <n v="68.1768"/>
    <n v="962.57119499999999"/>
    <x v="0"/>
    <x v="3"/>
    <n v="1000"/>
    <x v="132"/>
    <n v="3.7428805000000009E-2"/>
  </r>
  <r>
    <x v="4"/>
    <x v="13"/>
    <x v="4"/>
    <n v="104.95"/>
    <s v="Pund"/>
    <n v="104.95"/>
    <n v="894.39439500000003"/>
    <n v="8"/>
    <n v="68.1768"/>
    <n v="962.57119499999999"/>
    <x v="0"/>
    <x v="3"/>
    <n v="1000"/>
    <x v="132"/>
    <n v="3.7428805000000009E-2"/>
  </r>
  <r>
    <x v="4"/>
    <x v="13"/>
    <x v="4"/>
    <n v="104.95"/>
    <s v="Pund"/>
    <n v="104.95"/>
    <n v="894.39439500000003"/>
    <n v="8"/>
    <n v="68.1768"/>
    <n v="962.57119499999999"/>
    <x v="0"/>
    <x v="3"/>
    <n v="1000"/>
    <x v="132"/>
    <n v="3.7428805000000009E-2"/>
  </r>
  <r>
    <x v="4"/>
    <x v="14"/>
    <x v="4"/>
    <n v="119.95"/>
    <s v="Pund"/>
    <n v="119.95"/>
    <n v="1022.225895"/>
    <n v="8"/>
    <n v="68.1768"/>
    <n v="1090.402695"/>
    <x v="0"/>
    <x v="3"/>
    <n v="1150"/>
    <x v="133"/>
    <n v="5.1823743478260874E-2"/>
  </r>
  <r>
    <x v="4"/>
    <x v="14"/>
    <x v="4"/>
    <n v="119.95"/>
    <s v="Pund"/>
    <n v="119.95"/>
    <n v="1022.225895"/>
    <n v="8"/>
    <n v="68.1768"/>
    <n v="1090.402695"/>
    <x v="0"/>
    <x v="3"/>
    <n v="1150"/>
    <x v="133"/>
    <n v="5.1823743478260874E-2"/>
  </r>
  <r>
    <x v="4"/>
    <x v="14"/>
    <x v="4"/>
    <n v="119.95"/>
    <s v="Pund"/>
    <n v="119.95"/>
    <n v="1022.225895"/>
    <n v="8"/>
    <n v="68.1768"/>
    <n v="1090.402695"/>
    <x v="0"/>
    <x v="3"/>
    <n v="1150"/>
    <x v="133"/>
    <n v="5.1823743478260874E-2"/>
  </r>
  <r>
    <x v="4"/>
    <x v="14"/>
    <x v="4"/>
    <n v="119.95"/>
    <s v="Pund"/>
    <n v="119.95"/>
    <n v="1022.225895"/>
    <n v="8"/>
    <n v="68.1768"/>
    <n v="1090.402695"/>
    <x v="0"/>
    <x v="3"/>
    <n v="1150"/>
    <x v="133"/>
    <n v="5.1823743478260874E-2"/>
  </r>
  <r>
    <x v="4"/>
    <x v="14"/>
    <x v="4"/>
    <n v="119.95"/>
    <s v="Pund"/>
    <n v="119.95"/>
    <n v="1022.225895"/>
    <n v="8"/>
    <n v="68.1768"/>
    <n v="1090.402695"/>
    <x v="0"/>
    <x v="3"/>
    <n v="1150"/>
    <x v="133"/>
    <n v="5.1823743478260874E-2"/>
  </r>
  <r>
    <x v="5"/>
    <x v="15"/>
    <x v="4"/>
    <n v="87.99"/>
    <s v="Pund"/>
    <n v="87.99"/>
    <n v="749.85957899999994"/>
    <n v="8"/>
    <n v="68.1768"/>
    <n v="818.0363789999999"/>
    <x v="0"/>
    <x v="3"/>
    <n v="1100"/>
    <x v="134"/>
    <n v="0.25633056454545466"/>
  </r>
  <r>
    <x v="5"/>
    <x v="15"/>
    <x v="4"/>
    <n v="87.99"/>
    <s v="Pund"/>
    <n v="87.99"/>
    <n v="749.85957899999994"/>
    <n v="8"/>
    <n v="68.1768"/>
    <n v="818.0363789999999"/>
    <x v="0"/>
    <x v="3"/>
    <n v="1100"/>
    <x v="134"/>
    <n v="0.25633056454545466"/>
  </r>
  <r>
    <x v="5"/>
    <x v="15"/>
    <x v="4"/>
    <n v="87.99"/>
    <s v="Pund"/>
    <n v="87.99"/>
    <n v="749.85957899999994"/>
    <n v="8"/>
    <n v="68.1768"/>
    <n v="818.0363789999999"/>
    <x v="0"/>
    <x v="3"/>
    <n v="1100"/>
    <x v="134"/>
    <n v="0.25633056454545466"/>
  </r>
  <r>
    <x v="5"/>
    <x v="15"/>
    <x v="4"/>
    <n v="87.99"/>
    <s v="Pund"/>
    <n v="87.99"/>
    <n v="749.85957899999994"/>
    <n v="8"/>
    <n v="68.1768"/>
    <n v="818.0363789999999"/>
    <x v="0"/>
    <x v="3"/>
    <n v="1100"/>
    <x v="134"/>
    <n v="0.25633056454545466"/>
  </r>
  <r>
    <x v="5"/>
    <x v="15"/>
    <x v="4"/>
    <n v="87.99"/>
    <s v="Pund"/>
    <n v="87.99"/>
    <n v="749.85957899999994"/>
    <n v="8"/>
    <n v="68.1768"/>
    <n v="818.0363789999999"/>
    <x v="0"/>
    <x v="3"/>
    <n v="1100"/>
    <x v="134"/>
    <n v="0.25633056454545466"/>
  </r>
  <r>
    <x v="5"/>
    <x v="16"/>
    <x v="4"/>
    <n v="87.99"/>
    <s v="Pund"/>
    <n v="87.99"/>
    <n v="749.85957899999994"/>
    <n v="8"/>
    <n v="68.1768"/>
    <n v="818.0363789999999"/>
    <x v="0"/>
    <x v="3"/>
    <n v="1000"/>
    <x v="135"/>
    <n v="0.1819636210000001"/>
  </r>
  <r>
    <x v="5"/>
    <x v="16"/>
    <x v="4"/>
    <n v="87.99"/>
    <s v="Pund"/>
    <n v="87.99"/>
    <n v="749.85957899999994"/>
    <n v="8"/>
    <n v="68.1768"/>
    <n v="818.0363789999999"/>
    <x v="0"/>
    <x v="3"/>
    <n v="1000"/>
    <x v="135"/>
    <n v="0.1819636210000001"/>
  </r>
  <r>
    <x v="5"/>
    <x v="16"/>
    <x v="4"/>
    <n v="87.99"/>
    <s v="Pund"/>
    <n v="87.99"/>
    <n v="749.85957899999994"/>
    <n v="8"/>
    <n v="68.1768"/>
    <n v="818.0363789999999"/>
    <x v="0"/>
    <x v="3"/>
    <n v="1000"/>
    <x v="135"/>
    <n v="0.1819636210000001"/>
  </r>
  <r>
    <x v="5"/>
    <x v="16"/>
    <x v="4"/>
    <n v="87.99"/>
    <s v="Pund"/>
    <n v="87.99"/>
    <n v="749.85957899999994"/>
    <n v="8"/>
    <n v="68.1768"/>
    <n v="818.0363789999999"/>
    <x v="0"/>
    <x v="3"/>
    <n v="1000"/>
    <x v="135"/>
    <n v="0.1819636210000001"/>
  </r>
  <r>
    <x v="5"/>
    <x v="16"/>
    <x v="4"/>
    <n v="87.99"/>
    <s v="Pund"/>
    <n v="87.99"/>
    <n v="749.85957899999994"/>
    <n v="8"/>
    <n v="68.1768"/>
    <n v="818.0363789999999"/>
    <x v="0"/>
    <x v="3"/>
    <n v="1000"/>
    <x v="135"/>
    <n v="0.1819636210000001"/>
  </r>
  <r>
    <x v="6"/>
    <x v="17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17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17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17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17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18"/>
    <x v="4"/>
    <n v="83.99"/>
    <s v="Pund"/>
    <n v="83.99"/>
    <n v="715.77117899999996"/>
    <n v="8"/>
    <n v="68.1768"/>
    <n v="783.94797899999992"/>
    <x v="0"/>
    <x v="3"/>
    <n v="1600"/>
    <x v="137"/>
    <n v="0.51003251312500009"/>
  </r>
  <r>
    <x v="6"/>
    <x v="18"/>
    <x v="4"/>
    <n v="83.99"/>
    <s v="Pund"/>
    <n v="83.99"/>
    <n v="715.77117899999996"/>
    <n v="8"/>
    <n v="68.1768"/>
    <n v="783.94797899999992"/>
    <x v="0"/>
    <x v="3"/>
    <n v="1600"/>
    <x v="137"/>
    <n v="0.51003251312500009"/>
  </r>
  <r>
    <x v="6"/>
    <x v="18"/>
    <x v="4"/>
    <n v="83.99"/>
    <s v="Pund"/>
    <n v="83.99"/>
    <n v="715.77117899999996"/>
    <n v="8"/>
    <n v="68.1768"/>
    <n v="783.94797899999992"/>
    <x v="0"/>
    <x v="3"/>
    <n v="1600"/>
    <x v="137"/>
    <n v="0.51003251312500009"/>
  </r>
  <r>
    <x v="6"/>
    <x v="18"/>
    <x v="4"/>
    <n v="83.99"/>
    <s v="Pund"/>
    <n v="83.99"/>
    <n v="715.77117899999996"/>
    <n v="8"/>
    <n v="68.1768"/>
    <n v="783.94797899999992"/>
    <x v="0"/>
    <x v="3"/>
    <n v="1600"/>
    <x v="137"/>
    <n v="0.51003251312500009"/>
  </r>
  <r>
    <x v="6"/>
    <x v="18"/>
    <x v="4"/>
    <n v="83.99"/>
    <s v="Pund"/>
    <n v="83.99"/>
    <n v="715.77117899999996"/>
    <n v="8"/>
    <n v="68.1768"/>
    <n v="783.94797899999992"/>
    <x v="0"/>
    <x v="3"/>
    <n v="1600"/>
    <x v="137"/>
    <n v="0.51003251312500009"/>
  </r>
  <r>
    <x v="6"/>
    <x v="19"/>
    <x v="4"/>
    <n v="54.99"/>
    <s v="Pund"/>
    <n v="54.99"/>
    <n v="468.63027900000003"/>
    <n v="8"/>
    <n v="68.1768"/>
    <n v="536.80707900000004"/>
    <x v="0"/>
    <x v="3"/>
    <n v="1400"/>
    <x v="138"/>
    <n v="0.61656637214285714"/>
  </r>
  <r>
    <x v="6"/>
    <x v="19"/>
    <x v="4"/>
    <n v="54.99"/>
    <s v="Pund"/>
    <n v="54.99"/>
    <n v="468.63027900000003"/>
    <n v="8"/>
    <n v="68.1768"/>
    <n v="536.80707900000004"/>
    <x v="0"/>
    <x v="3"/>
    <n v="1400"/>
    <x v="138"/>
    <n v="0.61656637214285714"/>
  </r>
  <r>
    <x v="6"/>
    <x v="19"/>
    <x v="4"/>
    <n v="54.99"/>
    <s v="Pund"/>
    <n v="54.99"/>
    <n v="468.63027900000003"/>
    <n v="8"/>
    <n v="68.1768"/>
    <n v="536.80707900000004"/>
    <x v="0"/>
    <x v="3"/>
    <n v="1400"/>
    <x v="138"/>
    <n v="0.61656637214285714"/>
  </r>
  <r>
    <x v="6"/>
    <x v="19"/>
    <x v="4"/>
    <n v="54.99"/>
    <s v="Pund"/>
    <n v="54.99"/>
    <n v="468.63027900000003"/>
    <n v="8"/>
    <n v="68.1768"/>
    <n v="536.80707900000004"/>
    <x v="0"/>
    <x v="3"/>
    <n v="1400"/>
    <x v="138"/>
    <n v="0.61656637214285714"/>
  </r>
  <r>
    <x v="6"/>
    <x v="19"/>
    <x v="4"/>
    <n v="54.99"/>
    <s v="Pund"/>
    <n v="54.99"/>
    <n v="468.63027900000003"/>
    <n v="8"/>
    <n v="68.1768"/>
    <n v="536.80707900000004"/>
    <x v="0"/>
    <x v="3"/>
    <n v="1400"/>
    <x v="138"/>
    <n v="0.61656637214285714"/>
  </r>
  <r>
    <x v="6"/>
    <x v="20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20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20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20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20"/>
    <x v="4"/>
    <n v="107.99"/>
    <s v="Pund"/>
    <n v="107.99"/>
    <n v="920.30157899999995"/>
    <n v="8"/>
    <n v="68.1768"/>
    <n v="988.4783789999999"/>
    <x v="0"/>
    <x v="3"/>
    <n v="1400"/>
    <x v="136"/>
    <n v="0.29394401500000006"/>
  </r>
  <r>
    <x v="6"/>
    <x v="28"/>
    <x v="4"/>
    <n v="125.99"/>
    <s v="Pund"/>
    <n v="125.99"/>
    <n v="1073.6993789999999"/>
    <n v="8"/>
    <n v="68.1768"/>
    <n v="1141.8761789999999"/>
    <x v="0"/>
    <x v="3"/>
    <n v="1600"/>
    <x v="139"/>
    <n v="0.28632738812500008"/>
  </r>
  <r>
    <x v="6"/>
    <x v="28"/>
    <x v="4"/>
    <n v="125.99"/>
    <s v="Pund"/>
    <n v="125.99"/>
    <n v="1073.6993789999999"/>
    <n v="8"/>
    <n v="68.1768"/>
    <n v="1141.8761789999999"/>
    <x v="0"/>
    <x v="3"/>
    <n v="1600"/>
    <x v="139"/>
    <n v="0.28632738812500008"/>
  </r>
  <r>
    <x v="6"/>
    <x v="28"/>
    <x v="4"/>
    <n v="125.99"/>
    <s v="Pund"/>
    <n v="125.99"/>
    <n v="1073.6993789999999"/>
    <n v="8"/>
    <n v="68.1768"/>
    <n v="1141.8761789999999"/>
    <x v="0"/>
    <x v="3"/>
    <n v="1600"/>
    <x v="139"/>
    <n v="0.28632738812500008"/>
  </r>
  <r>
    <x v="6"/>
    <x v="28"/>
    <x v="4"/>
    <n v="125.99"/>
    <s v="Pund"/>
    <n v="125.99"/>
    <n v="1073.6993789999999"/>
    <n v="8"/>
    <n v="68.1768"/>
    <n v="1141.8761789999999"/>
    <x v="0"/>
    <x v="3"/>
    <n v="1600"/>
    <x v="139"/>
    <n v="0.28632738812500008"/>
  </r>
  <r>
    <x v="6"/>
    <x v="28"/>
    <x v="4"/>
    <n v="125.99"/>
    <s v="Pund"/>
    <n v="125.99"/>
    <n v="1073.6993789999999"/>
    <n v="8"/>
    <n v="68.1768"/>
    <n v="1141.8761789999999"/>
    <x v="0"/>
    <x v="3"/>
    <n v="1600"/>
    <x v="139"/>
    <n v="0.28632738812500008"/>
  </r>
  <r>
    <x v="7"/>
    <x v="29"/>
    <x v="4"/>
    <n v="91.99"/>
    <s v="Pund"/>
    <n v="91.99"/>
    <n v="783.94797899999992"/>
    <n v="8"/>
    <n v="68.1768"/>
    <n v="852.12477899999988"/>
    <x v="0"/>
    <x v="3"/>
    <n v="1200"/>
    <x v="140"/>
    <n v="0.2898960175000001"/>
  </r>
  <r>
    <x v="7"/>
    <x v="29"/>
    <x v="4"/>
    <n v="91.99"/>
    <s v="Pund"/>
    <n v="91.99"/>
    <n v="783.94797899999992"/>
    <n v="8"/>
    <n v="68.1768"/>
    <n v="852.12477899999988"/>
    <x v="0"/>
    <x v="3"/>
    <n v="1200"/>
    <x v="140"/>
    <n v="0.2898960175000001"/>
  </r>
  <r>
    <x v="7"/>
    <x v="29"/>
    <x v="4"/>
    <n v="91.99"/>
    <s v="Pund"/>
    <n v="91.99"/>
    <n v="783.94797899999992"/>
    <n v="8"/>
    <n v="68.1768"/>
    <n v="852.12477899999988"/>
    <x v="0"/>
    <x v="3"/>
    <n v="1200"/>
    <x v="140"/>
    <n v="0.2898960175000001"/>
  </r>
  <r>
    <x v="7"/>
    <x v="29"/>
    <x v="4"/>
    <n v="91.99"/>
    <s v="Pund"/>
    <n v="91.99"/>
    <n v="783.94797899999992"/>
    <n v="8"/>
    <n v="68.1768"/>
    <n v="852.12477899999988"/>
    <x v="0"/>
    <x v="3"/>
    <n v="1200"/>
    <x v="140"/>
    <n v="0.2898960175000001"/>
  </r>
  <r>
    <x v="7"/>
    <x v="29"/>
    <x v="4"/>
    <n v="91.99"/>
    <s v="Pund"/>
    <n v="91.99"/>
    <n v="783.94797899999992"/>
    <n v="8"/>
    <n v="68.1768"/>
    <n v="852.12477899999988"/>
    <x v="0"/>
    <x v="3"/>
    <n v="1200"/>
    <x v="140"/>
    <n v="0.2898960175000001"/>
  </r>
  <r>
    <x v="7"/>
    <x v="30"/>
    <x v="4"/>
    <n v="64.989999999999995"/>
    <s v="Pund"/>
    <n v="64.989999999999995"/>
    <n v="553.85127899999998"/>
    <n v="8"/>
    <n v="68.1768"/>
    <n v="622.02807899999993"/>
    <x v="0"/>
    <x v="3"/>
    <n v="1200"/>
    <x v="141"/>
    <n v="0.48164326750000003"/>
  </r>
  <r>
    <x v="7"/>
    <x v="30"/>
    <x v="4"/>
    <n v="64.989999999999995"/>
    <s v="Pund"/>
    <n v="64.989999999999995"/>
    <n v="553.85127899999998"/>
    <n v="8"/>
    <n v="68.1768"/>
    <n v="622.02807899999993"/>
    <x v="0"/>
    <x v="3"/>
    <n v="1200"/>
    <x v="141"/>
    <n v="0.48164326750000003"/>
  </r>
  <r>
    <x v="7"/>
    <x v="30"/>
    <x v="4"/>
    <n v="64.989999999999995"/>
    <s v="Pund"/>
    <n v="64.989999999999995"/>
    <n v="553.85127899999998"/>
    <n v="8"/>
    <n v="68.1768"/>
    <n v="622.02807899999993"/>
    <x v="0"/>
    <x v="3"/>
    <n v="1200"/>
    <x v="141"/>
    <n v="0.48164326750000003"/>
  </r>
  <r>
    <x v="7"/>
    <x v="30"/>
    <x v="4"/>
    <n v="64.989999999999995"/>
    <s v="Pund"/>
    <n v="64.989999999999995"/>
    <n v="553.85127899999998"/>
    <n v="8"/>
    <n v="68.1768"/>
    <n v="622.02807899999993"/>
    <x v="0"/>
    <x v="3"/>
    <n v="1200"/>
    <x v="141"/>
    <n v="0.48164326750000003"/>
  </r>
  <r>
    <x v="7"/>
    <x v="30"/>
    <x v="4"/>
    <n v="64.989999999999995"/>
    <s v="Pund"/>
    <n v="64.989999999999995"/>
    <n v="553.85127899999998"/>
    <n v="8"/>
    <n v="68.1768"/>
    <n v="622.02807899999993"/>
    <x v="0"/>
    <x v="3"/>
    <n v="1200"/>
    <x v="141"/>
    <n v="0.48164326750000003"/>
  </r>
  <r>
    <x v="7"/>
    <x v="21"/>
    <x v="4"/>
    <n v="83.99"/>
    <s v="Pund"/>
    <n v="83.99"/>
    <n v="715.77117899999996"/>
    <n v="8"/>
    <n v="68.1768"/>
    <n v="783.94797899999992"/>
    <x v="0"/>
    <x v="3"/>
    <n v="1150"/>
    <x v="142"/>
    <n v="0.31830610521739139"/>
  </r>
  <r>
    <x v="7"/>
    <x v="21"/>
    <x v="4"/>
    <n v="83.99"/>
    <s v="Pund"/>
    <n v="83.99"/>
    <n v="715.77117899999996"/>
    <n v="8"/>
    <n v="68.1768"/>
    <n v="783.94797899999992"/>
    <x v="0"/>
    <x v="3"/>
    <n v="1150"/>
    <x v="142"/>
    <n v="0.31830610521739139"/>
  </r>
  <r>
    <x v="7"/>
    <x v="21"/>
    <x v="4"/>
    <n v="83.99"/>
    <s v="Pund"/>
    <n v="83.99"/>
    <n v="715.77117899999996"/>
    <n v="8"/>
    <n v="68.1768"/>
    <n v="783.94797899999992"/>
    <x v="0"/>
    <x v="3"/>
    <n v="1150"/>
    <x v="142"/>
    <n v="0.31830610521739139"/>
  </r>
  <r>
    <x v="7"/>
    <x v="21"/>
    <x v="4"/>
    <n v="83.99"/>
    <s v="Pund"/>
    <n v="83.99"/>
    <n v="715.77117899999996"/>
    <n v="8"/>
    <n v="68.1768"/>
    <n v="783.94797899999992"/>
    <x v="0"/>
    <x v="3"/>
    <n v="1150"/>
    <x v="142"/>
    <n v="0.31830610521739139"/>
  </r>
  <r>
    <x v="7"/>
    <x v="21"/>
    <x v="4"/>
    <n v="83.99"/>
    <s v="Pund"/>
    <n v="83.99"/>
    <n v="715.77117899999996"/>
    <n v="8"/>
    <n v="68.1768"/>
    <n v="783.94797899999992"/>
    <x v="0"/>
    <x v="3"/>
    <n v="1150"/>
    <x v="142"/>
    <n v="0.31830610521739139"/>
  </r>
  <r>
    <x v="0"/>
    <x v="0"/>
    <x v="5"/>
    <m/>
    <s v="DKK"/>
    <m/>
    <n v="1500"/>
    <n v="8"/>
    <n v="0"/>
    <n v="1500"/>
    <x v="0"/>
    <x v="4"/>
    <n v="1500"/>
    <x v="143"/>
    <n v="0"/>
  </r>
  <r>
    <x v="0"/>
    <x v="0"/>
    <x v="5"/>
    <m/>
    <s v="DKK"/>
    <m/>
    <n v="1500"/>
    <n v="8"/>
    <n v="0"/>
    <n v="1500"/>
    <x v="0"/>
    <x v="4"/>
    <n v="1500"/>
    <x v="143"/>
    <n v="0"/>
  </r>
  <r>
    <x v="0"/>
    <x v="0"/>
    <x v="5"/>
    <m/>
    <s v="DKK"/>
    <m/>
    <n v="1500"/>
    <n v="8"/>
    <n v="0"/>
    <n v="1500"/>
    <x v="0"/>
    <x v="4"/>
    <n v="1500"/>
    <x v="143"/>
    <n v="0"/>
  </r>
  <r>
    <x v="0"/>
    <x v="0"/>
    <x v="5"/>
    <m/>
    <s v="DKK"/>
    <m/>
    <n v="1500"/>
    <n v="8"/>
    <n v="0"/>
    <n v="1500"/>
    <x v="0"/>
    <x v="4"/>
    <n v="1500"/>
    <x v="143"/>
    <n v="0"/>
  </r>
  <r>
    <x v="0"/>
    <x v="0"/>
    <x v="5"/>
    <m/>
    <s v="DKK"/>
    <m/>
    <n v="1500"/>
    <n v="8"/>
    <n v="0"/>
    <n v="1500"/>
    <x v="0"/>
    <x v="4"/>
    <n v="1500"/>
    <x v="143"/>
    <n v="0"/>
  </r>
  <r>
    <x v="0"/>
    <x v="1"/>
    <x v="5"/>
    <m/>
    <s v="DKK"/>
    <m/>
    <n v="1100"/>
    <n v="8"/>
    <n v="0"/>
    <n v="1100"/>
    <x v="0"/>
    <x v="4"/>
    <n v="1100"/>
    <x v="143"/>
    <n v="0"/>
  </r>
  <r>
    <x v="0"/>
    <x v="1"/>
    <x v="5"/>
    <m/>
    <s v="DKK"/>
    <m/>
    <n v="1100"/>
    <n v="8"/>
    <n v="0"/>
    <n v="1100"/>
    <x v="0"/>
    <x v="4"/>
    <n v="1100"/>
    <x v="143"/>
    <n v="0"/>
  </r>
  <r>
    <x v="0"/>
    <x v="1"/>
    <x v="5"/>
    <m/>
    <s v="DKK"/>
    <m/>
    <n v="1100"/>
    <n v="8"/>
    <n v="0"/>
    <n v="1100"/>
    <x v="0"/>
    <x v="4"/>
    <n v="1100"/>
    <x v="143"/>
    <n v="0"/>
  </r>
  <r>
    <x v="0"/>
    <x v="1"/>
    <x v="5"/>
    <m/>
    <s v="DKK"/>
    <m/>
    <n v="1100"/>
    <n v="8"/>
    <n v="0"/>
    <n v="1100"/>
    <x v="0"/>
    <x v="4"/>
    <n v="1100"/>
    <x v="143"/>
    <n v="0"/>
  </r>
  <r>
    <x v="0"/>
    <x v="1"/>
    <x v="5"/>
    <m/>
    <s v="DKK"/>
    <m/>
    <n v="1100"/>
    <n v="8"/>
    <n v="0"/>
    <n v="1100"/>
    <x v="0"/>
    <x v="4"/>
    <n v="1100"/>
    <x v="143"/>
    <n v="0"/>
  </r>
  <r>
    <x v="1"/>
    <x v="3"/>
    <x v="5"/>
    <m/>
    <s v="DKK"/>
    <m/>
    <n v="1399"/>
    <n v="8"/>
    <n v="0"/>
    <n v="1399"/>
    <x v="0"/>
    <x v="4"/>
    <n v="1500"/>
    <x v="144"/>
    <n v="6.7333333333333328E-2"/>
  </r>
  <r>
    <x v="1"/>
    <x v="3"/>
    <x v="5"/>
    <m/>
    <s v="DKK"/>
    <m/>
    <n v="1399"/>
    <n v="8"/>
    <n v="0"/>
    <n v="1399"/>
    <x v="0"/>
    <x v="4"/>
    <n v="1500"/>
    <x v="144"/>
    <n v="6.7333333333333328E-2"/>
  </r>
  <r>
    <x v="1"/>
    <x v="3"/>
    <x v="5"/>
    <m/>
    <s v="DKK"/>
    <m/>
    <n v="1399"/>
    <n v="8"/>
    <n v="0"/>
    <n v="1399"/>
    <x v="0"/>
    <x v="4"/>
    <n v="1500"/>
    <x v="144"/>
    <n v="6.7333333333333328E-2"/>
  </r>
  <r>
    <x v="1"/>
    <x v="3"/>
    <x v="5"/>
    <m/>
    <s v="DKK"/>
    <m/>
    <n v="1399"/>
    <n v="8"/>
    <n v="0"/>
    <n v="1399"/>
    <x v="0"/>
    <x v="4"/>
    <n v="1500"/>
    <x v="144"/>
    <n v="6.7333333333333328E-2"/>
  </r>
  <r>
    <x v="1"/>
    <x v="3"/>
    <x v="5"/>
    <m/>
    <s v="DKK"/>
    <m/>
    <n v="1399"/>
    <n v="8"/>
    <n v="0"/>
    <n v="1399"/>
    <x v="0"/>
    <x v="4"/>
    <n v="1500"/>
    <x v="144"/>
    <n v="6.7333333333333328E-2"/>
  </r>
  <r>
    <x v="1"/>
    <x v="4"/>
    <x v="5"/>
    <m/>
    <s v="DKK"/>
    <m/>
    <n v="1399"/>
    <n v="8"/>
    <n v="0"/>
    <n v="1399"/>
    <x v="0"/>
    <x v="4"/>
    <n v="1500"/>
    <x v="144"/>
    <n v="6.7333333333333328E-2"/>
  </r>
  <r>
    <x v="1"/>
    <x v="4"/>
    <x v="5"/>
    <m/>
    <s v="DKK"/>
    <m/>
    <n v="1399"/>
    <n v="8"/>
    <n v="0"/>
    <n v="1399"/>
    <x v="0"/>
    <x v="4"/>
    <n v="1500"/>
    <x v="144"/>
    <n v="6.7333333333333328E-2"/>
  </r>
  <r>
    <x v="1"/>
    <x v="4"/>
    <x v="5"/>
    <m/>
    <s v="DKK"/>
    <m/>
    <n v="1399"/>
    <n v="8"/>
    <n v="0"/>
    <n v="1399"/>
    <x v="0"/>
    <x v="4"/>
    <n v="1500"/>
    <x v="144"/>
    <n v="6.7333333333333328E-2"/>
  </r>
  <r>
    <x v="1"/>
    <x v="4"/>
    <x v="5"/>
    <m/>
    <s v="DKK"/>
    <m/>
    <n v="1399"/>
    <n v="8"/>
    <n v="0"/>
    <n v="1399"/>
    <x v="0"/>
    <x v="4"/>
    <n v="1500"/>
    <x v="144"/>
    <n v="6.7333333333333328E-2"/>
  </r>
  <r>
    <x v="1"/>
    <x v="4"/>
    <x v="5"/>
    <m/>
    <s v="DKK"/>
    <m/>
    <n v="1399"/>
    <n v="8"/>
    <n v="0"/>
    <n v="1399"/>
    <x v="0"/>
    <x v="4"/>
    <n v="1500"/>
    <x v="144"/>
    <n v="6.7333333333333328E-2"/>
  </r>
  <r>
    <x v="1"/>
    <x v="5"/>
    <x v="5"/>
    <m/>
    <s v="DKK"/>
    <m/>
    <n v="1099"/>
    <n v="8"/>
    <n v="0"/>
    <n v="1099"/>
    <x v="0"/>
    <x v="4"/>
    <n v="1200"/>
    <x v="144"/>
    <n v="8.4166666666666667E-2"/>
  </r>
  <r>
    <x v="1"/>
    <x v="5"/>
    <x v="5"/>
    <m/>
    <s v="DKK"/>
    <m/>
    <n v="1099"/>
    <n v="8"/>
    <n v="0"/>
    <n v="1099"/>
    <x v="0"/>
    <x v="4"/>
    <n v="1200"/>
    <x v="144"/>
    <n v="8.4166666666666667E-2"/>
  </r>
  <r>
    <x v="1"/>
    <x v="5"/>
    <x v="5"/>
    <m/>
    <s v="DKK"/>
    <m/>
    <n v="1099"/>
    <n v="8"/>
    <n v="0"/>
    <n v="1099"/>
    <x v="0"/>
    <x v="4"/>
    <n v="1200"/>
    <x v="144"/>
    <n v="8.4166666666666667E-2"/>
  </r>
  <r>
    <x v="1"/>
    <x v="5"/>
    <x v="5"/>
    <m/>
    <s v="DKK"/>
    <m/>
    <n v="1099"/>
    <n v="8"/>
    <n v="0"/>
    <n v="1099"/>
    <x v="0"/>
    <x v="4"/>
    <n v="1200"/>
    <x v="144"/>
    <n v="8.4166666666666667E-2"/>
  </r>
  <r>
    <x v="1"/>
    <x v="5"/>
    <x v="5"/>
    <m/>
    <s v="DKK"/>
    <m/>
    <n v="1099"/>
    <n v="8"/>
    <n v="0"/>
    <n v="1099"/>
    <x v="0"/>
    <x v="4"/>
    <n v="1200"/>
    <x v="144"/>
    <n v="8.4166666666666667E-2"/>
  </r>
  <r>
    <x v="1"/>
    <x v="7"/>
    <x v="5"/>
    <m/>
    <s v="DKK"/>
    <m/>
    <n v="799"/>
    <n v="8"/>
    <n v="0"/>
    <n v="799"/>
    <x v="0"/>
    <x v="4"/>
    <n v="1200"/>
    <x v="145"/>
    <n v="0.33416666666666667"/>
  </r>
  <r>
    <x v="1"/>
    <x v="7"/>
    <x v="5"/>
    <m/>
    <s v="DKK"/>
    <m/>
    <n v="799"/>
    <n v="8"/>
    <n v="0"/>
    <n v="799"/>
    <x v="0"/>
    <x v="4"/>
    <n v="1200"/>
    <x v="145"/>
    <n v="0.33416666666666667"/>
  </r>
  <r>
    <x v="1"/>
    <x v="7"/>
    <x v="5"/>
    <m/>
    <s v="DKK"/>
    <m/>
    <n v="799"/>
    <n v="8"/>
    <n v="0"/>
    <n v="799"/>
    <x v="0"/>
    <x v="4"/>
    <n v="1200"/>
    <x v="145"/>
    <n v="0.33416666666666667"/>
  </r>
  <r>
    <x v="1"/>
    <x v="7"/>
    <x v="5"/>
    <m/>
    <s v="DKK"/>
    <m/>
    <n v="799"/>
    <n v="8"/>
    <n v="0"/>
    <n v="799"/>
    <x v="0"/>
    <x v="4"/>
    <n v="1200"/>
    <x v="145"/>
    <n v="0.33416666666666667"/>
  </r>
  <r>
    <x v="1"/>
    <x v="7"/>
    <x v="5"/>
    <m/>
    <s v="DKK"/>
    <m/>
    <n v="799"/>
    <n v="8"/>
    <n v="0"/>
    <n v="799"/>
    <x v="0"/>
    <x v="4"/>
    <n v="1200"/>
    <x v="145"/>
    <n v="0.33416666666666667"/>
  </r>
  <r>
    <x v="4"/>
    <x v="27"/>
    <x v="5"/>
    <m/>
    <s v="DKK"/>
    <m/>
    <n v="900"/>
    <n v="8"/>
    <n v="0"/>
    <n v="900"/>
    <x v="0"/>
    <x v="4"/>
    <n v="1050"/>
    <x v="146"/>
    <n v="0.14285714285714285"/>
  </r>
  <r>
    <x v="4"/>
    <x v="27"/>
    <x v="5"/>
    <m/>
    <s v="DKK"/>
    <m/>
    <n v="900"/>
    <n v="8"/>
    <n v="0"/>
    <n v="900"/>
    <x v="0"/>
    <x v="4"/>
    <n v="1050"/>
    <x v="146"/>
    <n v="0.14285714285714285"/>
  </r>
  <r>
    <x v="4"/>
    <x v="27"/>
    <x v="5"/>
    <m/>
    <s v="DKK"/>
    <m/>
    <n v="900"/>
    <n v="8"/>
    <n v="0"/>
    <n v="900"/>
    <x v="0"/>
    <x v="4"/>
    <n v="1050"/>
    <x v="146"/>
    <n v="0.14285714285714285"/>
  </r>
  <r>
    <x v="4"/>
    <x v="27"/>
    <x v="5"/>
    <m/>
    <s v="DKK"/>
    <m/>
    <n v="900"/>
    <n v="8"/>
    <n v="0"/>
    <n v="900"/>
    <x v="0"/>
    <x v="4"/>
    <n v="1050"/>
    <x v="146"/>
    <n v="0.14285714285714285"/>
  </r>
  <r>
    <x v="4"/>
    <x v="27"/>
    <x v="5"/>
    <m/>
    <s v="DKK"/>
    <m/>
    <n v="900"/>
    <n v="8"/>
    <n v="0"/>
    <n v="900"/>
    <x v="0"/>
    <x v="4"/>
    <n v="1050"/>
    <x v="146"/>
    <n v="0.14285714285714285"/>
  </r>
  <r>
    <x v="4"/>
    <x v="11"/>
    <x v="5"/>
    <m/>
    <s v="DKK"/>
    <m/>
    <n v="1050"/>
    <n v="8"/>
    <n v="0"/>
    <n v="1050"/>
    <x v="0"/>
    <x v="4"/>
    <n v="1050"/>
    <x v="143"/>
    <n v="0"/>
  </r>
  <r>
    <x v="4"/>
    <x v="11"/>
    <x v="5"/>
    <m/>
    <s v="DKK"/>
    <m/>
    <n v="1050"/>
    <n v="8"/>
    <n v="0"/>
    <n v="1050"/>
    <x v="0"/>
    <x v="4"/>
    <n v="1050"/>
    <x v="143"/>
    <n v="0"/>
  </r>
  <r>
    <x v="4"/>
    <x v="11"/>
    <x v="5"/>
    <m/>
    <s v="DKK"/>
    <m/>
    <n v="1050"/>
    <n v="8"/>
    <n v="0"/>
    <n v="1050"/>
    <x v="0"/>
    <x v="4"/>
    <n v="1050"/>
    <x v="143"/>
    <n v="0"/>
  </r>
  <r>
    <x v="4"/>
    <x v="11"/>
    <x v="5"/>
    <m/>
    <s v="DKK"/>
    <m/>
    <n v="1050"/>
    <n v="8"/>
    <n v="0"/>
    <n v="1050"/>
    <x v="0"/>
    <x v="4"/>
    <n v="1050"/>
    <x v="143"/>
    <n v="0"/>
  </r>
  <r>
    <x v="4"/>
    <x v="11"/>
    <x v="5"/>
    <m/>
    <s v="DKK"/>
    <m/>
    <n v="1050"/>
    <n v="8"/>
    <n v="0"/>
    <n v="1050"/>
    <x v="0"/>
    <x v="4"/>
    <n v="1050"/>
    <x v="143"/>
    <n v="0"/>
  </r>
  <r>
    <x v="4"/>
    <x v="12"/>
    <x v="5"/>
    <m/>
    <s v="DKK"/>
    <m/>
    <n v="1000"/>
    <n v="8"/>
    <n v="0"/>
    <n v="1000"/>
    <x v="0"/>
    <x v="4"/>
    <n v="1050"/>
    <x v="147"/>
    <n v="4.7619047619047616E-2"/>
  </r>
  <r>
    <x v="4"/>
    <x v="12"/>
    <x v="5"/>
    <m/>
    <s v="DKK"/>
    <m/>
    <n v="1000"/>
    <n v="8"/>
    <n v="0"/>
    <n v="1000"/>
    <x v="0"/>
    <x v="4"/>
    <n v="1050"/>
    <x v="147"/>
    <n v="4.7619047619047616E-2"/>
  </r>
  <r>
    <x v="4"/>
    <x v="12"/>
    <x v="5"/>
    <m/>
    <s v="DKK"/>
    <m/>
    <n v="1000"/>
    <n v="8"/>
    <n v="0"/>
    <n v="1000"/>
    <x v="0"/>
    <x v="4"/>
    <n v="1050"/>
    <x v="147"/>
    <n v="4.7619047619047616E-2"/>
  </r>
  <r>
    <x v="4"/>
    <x v="12"/>
    <x v="5"/>
    <m/>
    <s v="DKK"/>
    <m/>
    <n v="1000"/>
    <n v="8"/>
    <n v="0"/>
    <n v="1000"/>
    <x v="0"/>
    <x v="4"/>
    <n v="1050"/>
    <x v="147"/>
    <n v="4.7619047619047616E-2"/>
  </r>
  <r>
    <x v="4"/>
    <x v="12"/>
    <x v="5"/>
    <m/>
    <s v="DKK"/>
    <m/>
    <n v="1000"/>
    <n v="8"/>
    <n v="0"/>
    <n v="1000"/>
    <x v="0"/>
    <x v="4"/>
    <n v="1050"/>
    <x v="147"/>
    <n v="4.7619047619047616E-2"/>
  </r>
  <r>
    <x v="4"/>
    <x v="13"/>
    <x v="5"/>
    <m/>
    <s v="DKK"/>
    <m/>
    <n v="1000"/>
    <n v="8"/>
    <n v="0"/>
    <n v="1000"/>
    <x v="0"/>
    <x v="4"/>
    <n v="1000"/>
    <x v="143"/>
    <n v="0"/>
  </r>
  <r>
    <x v="4"/>
    <x v="13"/>
    <x v="5"/>
    <m/>
    <s v="DKK"/>
    <m/>
    <n v="1000"/>
    <n v="8"/>
    <n v="0"/>
    <n v="1000"/>
    <x v="0"/>
    <x v="4"/>
    <n v="1000"/>
    <x v="143"/>
    <n v="0"/>
  </r>
  <r>
    <x v="4"/>
    <x v="13"/>
    <x v="5"/>
    <m/>
    <s v="DKK"/>
    <m/>
    <n v="1000"/>
    <n v="8"/>
    <n v="0"/>
    <n v="1000"/>
    <x v="0"/>
    <x v="4"/>
    <n v="1000"/>
    <x v="143"/>
    <n v="0"/>
  </r>
  <r>
    <x v="4"/>
    <x v="13"/>
    <x v="5"/>
    <m/>
    <s v="DKK"/>
    <m/>
    <n v="1000"/>
    <n v="8"/>
    <n v="0"/>
    <n v="1000"/>
    <x v="0"/>
    <x v="4"/>
    <n v="1000"/>
    <x v="143"/>
    <n v="0"/>
  </r>
  <r>
    <x v="4"/>
    <x v="13"/>
    <x v="5"/>
    <m/>
    <s v="DKK"/>
    <m/>
    <n v="1000"/>
    <n v="8"/>
    <n v="0"/>
    <n v="1000"/>
    <x v="0"/>
    <x v="4"/>
    <n v="1000"/>
    <x v="143"/>
    <n v="0"/>
  </r>
  <r>
    <x v="4"/>
    <x v="14"/>
    <x v="5"/>
    <m/>
    <s v="DKK"/>
    <m/>
    <n v="1150"/>
    <n v="8"/>
    <n v="0"/>
    <n v="1150"/>
    <x v="0"/>
    <x v="4"/>
    <n v="1150"/>
    <x v="143"/>
    <n v="0"/>
  </r>
  <r>
    <x v="4"/>
    <x v="14"/>
    <x v="5"/>
    <m/>
    <s v="DKK"/>
    <m/>
    <n v="1150"/>
    <n v="8"/>
    <n v="0"/>
    <n v="1150"/>
    <x v="0"/>
    <x v="4"/>
    <n v="1150"/>
    <x v="143"/>
    <n v="0"/>
  </r>
  <r>
    <x v="4"/>
    <x v="14"/>
    <x v="5"/>
    <m/>
    <s v="DKK"/>
    <m/>
    <n v="1150"/>
    <n v="8"/>
    <n v="0"/>
    <n v="1150"/>
    <x v="0"/>
    <x v="4"/>
    <n v="1150"/>
    <x v="143"/>
    <n v="0"/>
  </r>
  <r>
    <x v="4"/>
    <x v="14"/>
    <x v="5"/>
    <m/>
    <s v="DKK"/>
    <m/>
    <n v="1150"/>
    <n v="8"/>
    <n v="0"/>
    <n v="1150"/>
    <x v="0"/>
    <x v="4"/>
    <n v="1150"/>
    <x v="143"/>
    <n v="0"/>
  </r>
  <r>
    <x v="4"/>
    <x v="14"/>
    <x v="5"/>
    <m/>
    <s v="DKK"/>
    <m/>
    <n v="1150"/>
    <n v="8"/>
    <n v="0"/>
    <n v="1150"/>
    <x v="0"/>
    <x v="4"/>
    <n v="1150"/>
    <x v="143"/>
    <n v="0"/>
  </r>
  <r>
    <x v="5"/>
    <x v="15"/>
    <x v="5"/>
    <m/>
    <s v="DKK"/>
    <m/>
    <n v="1100"/>
    <n v="8"/>
    <n v="0"/>
    <n v="1100"/>
    <x v="0"/>
    <x v="4"/>
    <n v="1100"/>
    <x v="143"/>
    <n v="0"/>
  </r>
  <r>
    <x v="5"/>
    <x v="15"/>
    <x v="5"/>
    <m/>
    <s v="DKK"/>
    <m/>
    <n v="1100"/>
    <n v="8"/>
    <n v="0"/>
    <n v="1100"/>
    <x v="0"/>
    <x v="4"/>
    <n v="1100"/>
    <x v="143"/>
    <n v="0"/>
  </r>
  <r>
    <x v="5"/>
    <x v="15"/>
    <x v="5"/>
    <m/>
    <s v="DKK"/>
    <m/>
    <n v="1100"/>
    <n v="8"/>
    <n v="0"/>
    <n v="1100"/>
    <x v="0"/>
    <x v="4"/>
    <n v="1100"/>
    <x v="143"/>
    <n v="0"/>
  </r>
  <r>
    <x v="5"/>
    <x v="15"/>
    <x v="5"/>
    <m/>
    <s v="DKK"/>
    <m/>
    <n v="1100"/>
    <n v="8"/>
    <n v="0"/>
    <n v="1100"/>
    <x v="0"/>
    <x v="4"/>
    <n v="1100"/>
    <x v="143"/>
    <n v="0"/>
  </r>
  <r>
    <x v="5"/>
    <x v="15"/>
    <x v="5"/>
    <m/>
    <s v="DKK"/>
    <m/>
    <n v="1100"/>
    <n v="8"/>
    <n v="0"/>
    <n v="1100"/>
    <x v="0"/>
    <x v="4"/>
    <n v="1100"/>
    <x v="143"/>
    <n v="0"/>
  </r>
  <r>
    <x v="5"/>
    <x v="16"/>
    <x v="5"/>
    <m/>
    <s v="DKK"/>
    <m/>
    <n v="1000"/>
    <n v="8"/>
    <n v="0"/>
    <n v="1000"/>
    <x v="0"/>
    <x v="4"/>
    <n v="1000"/>
    <x v="143"/>
    <n v="0"/>
  </r>
  <r>
    <x v="5"/>
    <x v="16"/>
    <x v="5"/>
    <m/>
    <s v="DKK"/>
    <m/>
    <n v="1000"/>
    <n v="8"/>
    <n v="0"/>
    <n v="1000"/>
    <x v="0"/>
    <x v="4"/>
    <n v="1000"/>
    <x v="143"/>
    <n v="0"/>
  </r>
  <r>
    <x v="5"/>
    <x v="16"/>
    <x v="5"/>
    <m/>
    <s v="DKK"/>
    <m/>
    <n v="1000"/>
    <n v="8"/>
    <n v="0"/>
    <n v="1000"/>
    <x v="0"/>
    <x v="4"/>
    <n v="1000"/>
    <x v="143"/>
    <n v="0"/>
  </r>
  <r>
    <x v="5"/>
    <x v="16"/>
    <x v="5"/>
    <m/>
    <s v="DKK"/>
    <m/>
    <n v="1000"/>
    <n v="8"/>
    <n v="0"/>
    <n v="1000"/>
    <x v="0"/>
    <x v="4"/>
    <n v="1000"/>
    <x v="143"/>
    <n v="0"/>
  </r>
  <r>
    <x v="5"/>
    <x v="16"/>
    <x v="5"/>
    <m/>
    <s v="DKK"/>
    <m/>
    <n v="1000"/>
    <n v="8"/>
    <n v="0"/>
    <n v="1000"/>
    <x v="0"/>
    <x v="4"/>
    <n v="1000"/>
    <x v="143"/>
    <n v="0"/>
  </r>
  <r>
    <x v="6"/>
    <x v="17"/>
    <x v="5"/>
    <m/>
    <s v="DKK"/>
    <m/>
    <n v="999"/>
    <n v="8"/>
    <n v="0"/>
    <n v="999"/>
    <x v="0"/>
    <x v="4"/>
    <n v="1400"/>
    <x v="145"/>
    <n v="0.28642857142857142"/>
  </r>
  <r>
    <x v="6"/>
    <x v="17"/>
    <x v="5"/>
    <m/>
    <s v="DKK"/>
    <m/>
    <n v="999"/>
    <n v="8"/>
    <n v="0"/>
    <n v="999"/>
    <x v="0"/>
    <x v="4"/>
    <n v="1400"/>
    <x v="145"/>
    <n v="0.28642857142857142"/>
  </r>
  <r>
    <x v="6"/>
    <x v="17"/>
    <x v="5"/>
    <m/>
    <s v="DKK"/>
    <m/>
    <n v="999"/>
    <n v="8"/>
    <n v="0"/>
    <n v="999"/>
    <x v="0"/>
    <x v="4"/>
    <n v="1400"/>
    <x v="145"/>
    <n v="0.28642857142857142"/>
  </r>
  <r>
    <x v="6"/>
    <x v="17"/>
    <x v="5"/>
    <m/>
    <s v="DKK"/>
    <m/>
    <n v="999"/>
    <n v="8"/>
    <n v="0"/>
    <n v="999"/>
    <x v="0"/>
    <x v="4"/>
    <n v="1400"/>
    <x v="145"/>
    <n v="0.28642857142857142"/>
  </r>
  <r>
    <x v="6"/>
    <x v="17"/>
    <x v="5"/>
    <m/>
    <s v="DKK"/>
    <m/>
    <n v="999"/>
    <n v="8"/>
    <n v="0"/>
    <n v="999"/>
    <x v="0"/>
    <x v="4"/>
    <n v="1400"/>
    <x v="145"/>
    <n v="0.28642857142857142"/>
  </r>
  <r>
    <x v="6"/>
    <x v="18"/>
    <x v="5"/>
    <m/>
    <s v="DKK"/>
    <m/>
    <n v="1099"/>
    <n v="8"/>
    <n v="0"/>
    <n v="1099"/>
    <x v="0"/>
    <x v="4"/>
    <n v="1600"/>
    <x v="99"/>
    <n v="0.31312499999999999"/>
  </r>
  <r>
    <x v="6"/>
    <x v="18"/>
    <x v="5"/>
    <m/>
    <s v="DKK"/>
    <m/>
    <n v="1099"/>
    <n v="8"/>
    <n v="0"/>
    <n v="1099"/>
    <x v="0"/>
    <x v="4"/>
    <n v="1600"/>
    <x v="99"/>
    <n v="0.31312499999999999"/>
  </r>
  <r>
    <x v="6"/>
    <x v="18"/>
    <x v="5"/>
    <m/>
    <s v="DKK"/>
    <m/>
    <n v="1099"/>
    <n v="8"/>
    <n v="0"/>
    <n v="1099"/>
    <x v="0"/>
    <x v="4"/>
    <n v="1600"/>
    <x v="99"/>
    <n v="0.31312499999999999"/>
  </r>
  <r>
    <x v="6"/>
    <x v="18"/>
    <x v="5"/>
    <m/>
    <s v="DKK"/>
    <m/>
    <n v="1099"/>
    <n v="8"/>
    <n v="0"/>
    <n v="1099"/>
    <x v="0"/>
    <x v="4"/>
    <n v="1600"/>
    <x v="99"/>
    <n v="0.31312499999999999"/>
  </r>
  <r>
    <x v="6"/>
    <x v="18"/>
    <x v="5"/>
    <m/>
    <s v="DKK"/>
    <m/>
    <n v="1099"/>
    <n v="8"/>
    <n v="0"/>
    <n v="1099"/>
    <x v="0"/>
    <x v="4"/>
    <n v="1600"/>
    <x v="99"/>
    <n v="0.31312499999999999"/>
  </r>
  <r>
    <x v="6"/>
    <x v="19"/>
    <x v="5"/>
    <m/>
    <s v="DKK"/>
    <m/>
    <n v="809"/>
    <n v="8"/>
    <n v="0"/>
    <n v="809"/>
    <x v="0"/>
    <x v="4"/>
    <n v="1400"/>
    <x v="148"/>
    <n v="0.42214285714285715"/>
  </r>
  <r>
    <x v="6"/>
    <x v="19"/>
    <x v="5"/>
    <m/>
    <s v="DKK"/>
    <m/>
    <n v="809"/>
    <n v="8"/>
    <n v="0"/>
    <n v="809"/>
    <x v="0"/>
    <x v="4"/>
    <n v="1400"/>
    <x v="148"/>
    <n v="0.42214285714285715"/>
  </r>
  <r>
    <x v="6"/>
    <x v="19"/>
    <x v="5"/>
    <m/>
    <s v="DKK"/>
    <m/>
    <n v="809"/>
    <n v="8"/>
    <n v="0"/>
    <n v="809"/>
    <x v="0"/>
    <x v="4"/>
    <n v="1400"/>
    <x v="148"/>
    <n v="0.42214285714285715"/>
  </r>
  <r>
    <x v="6"/>
    <x v="19"/>
    <x v="5"/>
    <m/>
    <s v="DKK"/>
    <m/>
    <n v="809"/>
    <n v="8"/>
    <n v="0"/>
    <n v="809"/>
    <x v="0"/>
    <x v="4"/>
    <n v="1400"/>
    <x v="148"/>
    <n v="0.42214285714285715"/>
  </r>
  <r>
    <x v="6"/>
    <x v="19"/>
    <x v="5"/>
    <m/>
    <s v="DKK"/>
    <m/>
    <n v="809"/>
    <n v="8"/>
    <n v="0"/>
    <n v="809"/>
    <x v="0"/>
    <x v="4"/>
    <n v="1400"/>
    <x v="148"/>
    <n v="0.42214285714285715"/>
  </r>
  <r>
    <x v="6"/>
    <x v="20"/>
    <x v="5"/>
    <m/>
    <s v="DKK"/>
    <m/>
    <n v="999"/>
    <n v="8"/>
    <n v="0"/>
    <n v="999"/>
    <x v="0"/>
    <x v="4"/>
    <n v="1400"/>
    <x v="145"/>
    <n v="0.28642857142857142"/>
  </r>
  <r>
    <x v="6"/>
    <x v="20"/>
    <x v="5"/>
    <m/>
    <s v="DKK"/>
    <m/>
    <n v="999"/>
    <n v="8"/>
    <n v="0"/>
    <n v="999"/>
    <x v="0"/>
    <x v="4"/>
    <n v="1400"/>
    <x v="145"/>
    <n v="0.28642857142857142"/>
  </r>
  <r>
    <x v="6"/>
    <x v="20"/>
    <x v="5"/>
    <m/>
    <s v="DKK"/>
    <m/>
    <n v="999"/>
    <n v="8"/>
    <n v="0"/>
    <n v="999"/>
    <x v="0"/>
    <x v="4"/>
    <n v="1400"/>
    <x v="145"/>
    <n v="0.28642857142857142"/>
  </r>
  <r>
    <x v="6"/>
    <x v="20"/>
    <x v="5"/>
    <m/>
    <s v="DKK"/>
    <m/>
    <n v="999"/>
    <n v="8"/>
    <n v="0"/>
    <n v="999"/>
    <x v="0"/>
    <x v="4"/>
    <n v="1400"/>
    <x v="145"/>
    <n v="0.28642857142857142"/>
  </r>
  <r>
    <x v="6"/>
    <x v="20"/>
    <x v="5"/>
    <m/>
    <s v="DKK"/>
    <m/>
    <n v="999"/>
    <n v="8"/>
    <n v="0"/>
    <n v="999"/>
    <x v="0"/>
    <x v="4"/>
    <n v="1400"/>
    <x v="145"/>
    <n v="0.28642857142857142"/>
  </r>
  <r>
    <x v="6"/>
    <x v="28"/>
    <x v="5"/>
    <m/>
    <s v="DKK"/>
    <m/>
    <n v="1099"/>
    <n v="8"/>
    <n v="0"/>
    <n v="1099"/>
    <x v="0"/>
    <x v="4"/>
    <n v="1600"/>
    <x v="99"/>
    <n v="0.31312499999999999"/>
  </r>
  <r>
    <x v="6"/>
    <x v="28"/>
    <x v="5"/>
    <m/>
    <s v="DKK"/>
    <m/>
    <n v="1099"/>
    <n v="8"/>
    <n v="0"/>
    <n v="1099"/>
    <x v="0"/>
    <x v="4"/>
    <n v="1600"/>
    <x v="99"/>
    <n v="0.31312499999999999"/>
  </r>
  <r>
    <x v="6"/>
    <x v="28"/>
    <x v="5"/>
    <m/>
    <s v="DKK"/>
    <m/>
    <n v="1099"/>
    <n v="8"/>
    <n v="0"/>
    <n v="1099"/>
    <x v="0"/>
    <x v="4"/>
    <n v="1600"/>
    <x v="99"/>
    <n v="0.31312499999999999"/>
  </r>
  <r>
    <x v="6"/>
    <x v="28"/>
    <x v="5"/>
    <m/>
    <s v="DKK"/>
    <m/>
    <n v="1099"/>
    <n v="8"/>
    <n v="0"/>
    <n v="1099"/>
    <x v="0"/>
    <x v="4"/>
    <n v="1600"/>
    <x v="99"/>
    <n v="0.31312499999999999"/>
  </r>
  <r>
    <x v="6"/>
    <x v="28"/>
    <x v="5"/>
    <m/>
    <s v="DKK"/>
    <m/>
    <n v="1099"/>
    <n v="8"/>
    <n v="0"/>
    <n v="1099"/>
    <x v="0"/>
    <x v="4"/>
    <n v="1600"/>
    <x v="99"/>
    <n v="0.31312499999999999"/>
  </r>
  <r>
    <x v="0"/>
    <x v="0"/>
    <x v="6"/>
    <m/>
    <s v="DKK"/>
    <m/>
    <n v="1150"/>
    <n v="0"/>
    <m/>
    <n v="1150"/>
    <x v="0"/>
    <x v="4"/>
    <n v="1500"/>
    <x v="64"/>
    <n v="0.23333333333333334"/>
  </r>
  <r>
    <x v="0"/>
    <x v="0"/>
    <x v="6"/>
    <m/>
    <s v="DKK"/>
    <m/>
    <n v="1150"/>
    <n v="0"/>
    <m/>
    <n v="1150"/>
    <x v="0"/>
    <x v="4"/>
    <n v="1500"/>
    <x v="64"/>
    <n v="0.23333333333333334"/>
  </r>
  <r>
    <x v="0"/>
    <x v="0"/>
    <x v="6"/>
    <m/>
    <s v="DKK"/>
    <m/>
    <n v="1150"/>
    <n v="0"/>
    <m/>
    <n v="1150"/>
    <x v="0"/>
    <x v="4"/>
    <n v="1500"/>
    <x v="64"/>
    <n v="0.23333333333333334"/>
  </r>
  <r>
    <x v="0"/>
    <x v="0"/>
    <x v="6"/>
    <m/>
    <s v="DKK"/>
    <m/>
    <n v="1150"/>
    <n v="0"/>
    <m/>
    <n v="1150"/>
    <x v="0"/>
    <x v="4"/>
    <n v="1500"/>
    <x v="64"/>
    <n v="0.23333333333333334"/>
  </r>
  <r>
    <x v="0"/>
    <x v="0"/>
    <x v="6"/>
    <m/>
    <s v="DKK"/>
    <m/>
    <n v="1150"/>
    <n v="0"/>
    <m/>
    <n v="1150"/>
    <x v="0"/>
    <x v="4"/>
    <n v="1500"/>
    <x v="64"/>
    <n v="0.23333333333333334"/>
  </r>
  <r>
    <x v="0"/>
    <x v="1"/>
    <x v="6"/>
    <m/>
    <s v="DKK"/>
    <m/>
    <n v="965"/>
    <n v="0"/>
    <n v="39"/>
    <n v="1004"/>
    <x v="0"/>
    <x v="4"/>
    <n v="1100"/>
    <x v="149"/>
    <n v="8.727272727272728E-2"/>
  </r>
  <r>
    <x v="0"/>
    <x v="1"/>
    <x v="6"/>
    <m/>
    <s v="DKK"/>
    <m/>
    <n v="965"/>
    <n v="0"/>
    <n v="39"/>
    <n v="1004"/>
    <x v="0"/>
    <x v="4"/>
    <n v="1100"/>
    <x v="149"/>
    <n v="8.727272727272728E-2"/>
  </r>
  <r>
    <x v="0"/>
    <x v="1"/>
    <x v="6"/>
    <m/>
    <s v="DKK"/>
    <m/>
    <n v="965"/>
    <n v="0"/>
    <n v="39"/>
    <n v="1004"/>
    <x v="0"/>
    <x v="4"/>
    <n v="1100"/>
    <x v="149"/>
    <n v="8.727272727272728E-2"/>
  </r>
  <r>
    <x v="0"/>
    <x v="1"/>
    <x v="6"/>
    <m/>
    <s v="DKK"/>
    <m/>
    <n v="965"/>
    <n v="0"/>
    <n v="39"/>
    <n v="1004"/>
    <x v="0"/>
    <x v="4"/>
    <n v="1100"/>
    <x v="149"/>
    <n v="8.727272727272728E-2"/>
  </r>
  <r>
    <x v="0"/>
    <x v="1"/>
    <x v="6"/>
    <m/>
    <s v="DKK"/>
    <m/>
    <n v="965"/>
    <n v="0"/>
    <n v="39"/>
    <n v="1004"/>
    <x v="0"/>
    <x v="4"/>
    <n v="1100"/>
    <x v="149"/>
    <n v="8.727272727272728E-2"/>
  </r>
  <r>
    <x v="1"/>
    <x v="2"/>
    <x v="6"/>
    <m/>
    <s v="DKK"/>
    <m/>
    <n v="889"/>
    <n v="0"/>
    <n v="39"/>
    <n v="928"/>
    <x v="0"/>
    <x v="4"/>
    <n v="1100"/>
    <x v="150"/>
    <n v="0.15636363636363637"/>
  </r>
  <r>
    <x v="1"/>
    <x v="2"/>
    <x v="6"/>
    <m/>
    <s v="DKK"/>
    <m/>
    <n v="889"/>
    <n v="0"/>
    <n v="39"/>
    <n v="928"/>
    <x v="0"/>
    <x v="4"/>
    <n v="1100"/>
    <x v="150"/>
    <n v="0.15636363636363637"/>
  </r>
  <r>
    <x v="1"/>
    <x v="2"/>
    <x v="6"/>
    <m/>
    <s v="DKK"/>
    <m/>
    <n v="889"/>
    <n v="0"/>
    <n v="39"/>
    <n v="928"/>
    <x v="0"/>
    <x v="4"/>
    <n v="1100"/>
    <x v="150"/>
    <n v="0.15636363636363637"/>
  </r>
  <r>
    <x v="1"/>
    <x v="2"/>
    <x v="6"/>
    <m/>
    <s v="DKK"/>
    <m/>
    <n v="889"/>
    <n v="0"/>
    <n v="39"/>
    <n v="928"/>
    <x v="0"/>
    <x v="4"/>
    <n v="1100"/>
    <x v="150"/>
    <n v="0.15636363636363637"/>
  </r>
  <r>
    <x v="1"/>
    <x v="2"/>
    <x v="6"/>
    <m/>
    <s v="DKK"/>
    <m/>
    <n v="889"/>
    <n v="0"/>
    <n v="39"/>
    <n v="928"/>
    <x v="0"/>
    <x v="4"/>
    <n v="1100"/>
    <x v="150"/>
    <n v="0.15636363636363637"/>
  </r>
  <r>
    <x v="1"/>
    <x v="3"/>
    <x v="6"/>
    <m/>
    <s v="DKK"/>
    <m/>
    <n v="999"/>
    <n v="0"/>
    <n v="39"/>
    <n v="1038"/>
    <x v="0"/>
    <x v="4"/>
    <n v="1500"/>
    <x v="151"/>
    <n v="0.308"/>
  </r>
  <r>
    <x v="1"/>
    <x v="3"/>
    <x v="6"/>
    <m/>
    <s v="DKK"/>
    <m/>
    <n v="996"/>
    <n v="0"/>
    <n v="39"/>
    <n v="1035"/>
    <x v="0"/>
    <x v="4"/>
    <n v="1500"/>
    <x v="152"/>
    <n v="0.31"/>
  </r>
  <r>
    <x v="1"/>
    <x v="3"/>
    <x v="6"/>
    <m/>
    <s v="DKK"/>
    <m/>
    <n v="997"/>
    <n v="0"/>
    <n v="39"/>
    <n v="1036"/>
    <x v="0"/>
    <x v="4"/>
    <n v="1500"/>
    <x v="153"/>
    <n v="0.30933333333333335"/>
  </r>
  <r>
    <x v="1"/>
    <x v="3"/>
    <x v="6"/>
    <m/>
    <s v="DKK"/>
    <m/>
    <n v="999"/>
    <n v="0"/>
    <n v="39"/>
    <n v="1038"/>
    <x v="0"/>
    <x v="4"/>
    <n v="1500"/>
    <x v="151"/>
    <n v="0.308"/>
  </r>
  <r>
    <x v="1"/>
    <x v="3"/>
    <x v="6"/>
    <m/>
    <s v="DKK"/>
    <m/>
    <n v="999"/>
    <n v="0"/>
    <n v="39"/>
    <n v="1038"/>
    <x v="0"/>
    <x v="4"/>
    <n v="1500"/>
    <x v="151"/>
    <n v="0.308"/>
  </r>
  <r>
    <x v="1"/>
    <x v="4"/>
    <x v="6"/>
    <m/>
    <s v="DKK"/>
    <m/>
    <n v="1099"/>
    <n v="0"/>
    <m/>
    <n v="1099"/>
    <x v="0"/>
    <x v="4"/>
    <n v="1500"/>
    <x v="145"/>
    <n v="0.26733333333333331"/>
  </r>
  <r>
    <x v="1"/>
    <x v="4"/>
    <x v="6"/>
    <m/>
    <s v="DKK"/>
    <m/>
    <n v="1099"/>
    <n v="0"/>
    <m/>
    <n v="1099"/>
    <x v="0"/>
    <x v="4"/>
    <n v="1500"/>
    <x v="145"/>
    <n v="0.26733333333333331"/>
  </r>
  <r>
    <x v="1"/>
    <x v="4"/>
    <x v="6"/>
    <m/>
    <s v="DKK"/>
    <m/>
    <n v="1099"/>
    <n v="0"/>
    <m/>
    <n v="1099"/>
    <x v="0"/>
    <x v="4"/>
    <n v="1500"/>
    <x v="145"/>
    <n v="0.26733333333333331"/>
  </r>
  <r>
    <x v="1"/>
    <x v="4"/>
    <x v="6"/>
    <m/>
    <s v="DKK"/>
    <m/>
    <n v="1099"/>
    <n v="0"/>
    <m/>
    <n v="1099"/>
    <x v="0"/>
    <x v="4"/>
    <n v="1500"/>
    <x v="145"/>
    <n v="0.26733333333333331"/>
  </r>
  <r>
    <x v="1"/>
    <x v="4"/>
    <x v="6"/>
    <m/>
    <s v="DKK"/>
    <m/>
    <n v="1099"/>
    <n v="0"/>
    <m/>
    <n v="1099"/>
    <x v="0"/>
    <x v="4"/>
    <n v="1500"/>
    <x v="145"/>
    <n v="0.26733333333333331"/>
  </r>
  <r>
    <x v="1"/>
    <x v="5"/>
    <x v="6"/>
    <m/>
    <s v="DKK"/>
    <m/>
    <n v="899"/>
    <n v="0"/>
    <n v="39"/>
    <n v="938"/>
    <x v="0"/>
    <x v="4"/>
    <n v="1200"/>
    <x v="154"/>
    <n v="0.21833333333333332"/>
  </r>
  <r>
    <x v="1"/>
    <x v="5"/>
    <x v="6"/>
    <m/>
    <s v="DKK"/>
    <m/>
    <n v="899"/>
    <n v="0"/>
    <n v="39"/>
    <n v="938"/>
    <x v="0"/>
    <x v="4"/>
    <n v="1200"/>
    <x v="154"/>
    <n v="0.21833333333333332"/>
  </r>
  <r>
    <x v="1"/>
    <x v="5"/>
    <x v="6"/>
    <m/>
    <s v="DKK"/>
    <m/>
    <n v="899"/>
    <n v="0"/>
    <n v="39"/>
    <n v="938"/>
    <x v="0"/>
    <x v="4"/>
    <n v="1200"/>
    <x v="154"/>
    <n v="0.21833333333333332"/>
  </r>
  <r>
    <x v="1"/>
    <x v="5"/>
    <x v="6"/>
    <m/>
    <s v="DKK"/>
    <m/>
    <n v="899"/>
    <n v="0"/>
    <n v="39"/>
    <n v="938"/>
    <x v="0"/>
    <x v="4"/>
    <n v="1200"/>
    <x v="154"/>
    <n v="0.21833333333333332"/>
  </r>
  <r>
    <x v="1"/>
    <x v="5"/>
    <x v="6"/>
    <m/>
    <s v="DKK"/>
    <m/>
    <n v="899"/>
    <n v="0"/>
    <n v="39"/>
    <n v="938"/>
    <x v="0"/>
    <x v="4"/>
    <n v="1200"/>
    <x v="154"/>
    <n v="0.21833333333333332"/>
  </r>
  <r>
    <x v="1"/>
    <x v="6"/>
    <x v="6"/>
    <m/>
    <s v="DKK"/>
    <m/>
    <n v="739"/>
    <n v="0"/>
    <n v="39"/>
    <n v="778"/>
    <x v="0"/>
    <x v="4"/>
    <n v="1200"/>
    <x v="155"/>
    <n v="0.35166666666666668"/>
  </r>
  <r>
    <x v="1"/>
    <x v="6"/>
    <x v="6"/>
    <m/>
    <s v="DKK"/>
    <m/>
    <n v="739"/>
    <n v="0"/>
    <n v="39"/>
    <n v="778"/>
    <x v="0"/>
    <x v="4"/>
    <n v="1200"/>
    <x v="155"/>
    <n v="0.35166666666666668"/>
  </r>
  <r>
    <x v="1"/>
    <x v="6"/>
    <x v="6"/>
    <m/>
    <s v="DKK"/>
    <m/>
    <n v="739"/>
    <n v="0"/>
    <n v="39"/>
    <n v="778"/>
    <x v="0"/>
    <x v="4"/>
    <n v="1200"/>
    <x v="155"/>
    <n v="0.35166666666666668"/>
  </r>
  <r>
    <x v="1"/>
    <x v="6"/>
    <x v="6"/>
    <m/>
    <s v="DKK"/>
    <m/>
    <n v="739"/>
    <n v="0"/>
    <n v="39"/>
    <n v="778"/>
    <x v="0"/>
    <x v="4"/>
    <n v="1200"/>
    <x v="155"/>
    <n v="0.35166666666666668"/>
  </r>
  <r>
    <x v="1"/>
    <x v="6"/>
    <x v="6"/>
    <m/>
    <s v="DKK"/>
    <m/>
    <n v="739"/>
    <n v="0"/>
    <n v="39"/>
    <n v="778"/>
    <x v="0"/>
    <x v="4"/>
    <n v="1200"/>
    <x v="155"/>
    <n v="0.35166666666666668"/>
  </r>
  <r>
    <x v="8"/>
    <x v="22"/>
    <x v="6"/>
    <m/>
    <s v="DKK"/>
    <m/>
    <n v="1210"/>
    <n v="0"/>
    <m/>
    <n v="1210"/>
    <x v="0"/>
    <x v="4"/>
    <n v="1300"/>
    <x v="156"/>
    <n v="6.9230769230769235E-2"/>
  </r>
  <r>
    <x v="8"/>
    <x v="22"/>
    <x v="6"/>
    <m/>
    <s v="DKK"/>
    <m/>
    <n v="1210"/>
    <n v="0"/>
    <m/>
    <n v="1210"/>
    <x v="0"/>
    <x v="4"/>
    <n v="1300"/>
    <x v="156"/>
    <n v="6.9230769230769235E-2"/>
  </r>
  <r>
    <x v="8"/>
    <x v="22"/>
    <x v="6"/>
    <m/>
    <s v="DKK"/>
    <m/>
    <n v="1210"/>
    <n v="0"/>
    <m/>
    <n v="1210"/>
    <x v="0"/>
    <x v="4"/>
    <n v="1300"/>
    <x v="156"/>
    <n v="6.9230769230769235E-2"/>
  </r>
  <r>
    <x v="8"/>
    <x v="22"/>
    <x v="6"/>
    <m/>
    <s v="DKK"/>
    <m/>
    <n v="1210"/>
    <n v="0"/>
    <m/>
    <n v="1210"/>
    <x v="0"/>
    <x v="4"/>
    <n v="1300"/>
    <x v="156"/>
    <n v="6.9230769230769235E-2"/>
  </r>
  <r>
    <x v="8"/>
    <x v="22"/>
    <x v="6"/>
    <m/>
    <s v="DKK"/>
    <m/>
    <n v="1210"/>
    <n v="0"/>
    <m/>
    <n v="1210"/>
    <x v="0"/>
    <x v="4"/>
    <n v="1300"/>
    <x v="156"/>
    <n v="6.9230769230769235E-2"/>
  </r>
  <r>
    <x v="8"/>
    <x v="23"/>
    <x v="6"/>
    <m/>
    <s v="DKK"/>
    <m/>
    <n v="1009"/>
    <n v="0"/>
    <m/>
    <n v="1009"/>
    <x v="0"/>
    <x v="4"/>
    <n v="1300"/>
    <x v="157"/>
    <n v="0.22384615384615383"/>
  </r>
  <r>
    <x v="8"/>
    <x v="23"/>
    <x v="6"/>
    <m/>
    <s v="DKK"/>
    <m/>
    <n v="1009"/>
    <n v="0"/>
    <m/>
    <n v="1009"/>
    <x v="0"/>
    <x v="4"/>
    <n v="1300"/>
    <x v="157"/>
    <n v="0.22384615384615383"/>
  </r>
  <r>
    <x v="8"/>
    <x v="23"/>
    <x v="6"/>
    <m/>
    <s v="DKK"/>
    <m/>
    <n v="1009"/>
    <n v="0"/>
    <m/>
    <n v="1009"/>
    <x v="0"/>
    <x v="4"/>
    <n v="1300"/>
    <x v="157"/>
    <n v="0.22384615384615383"/>
  </r>
  <r>
    <x v="8"/>
    <x v="23"/>
    <x v="6"/>
    <m/>
    <s v="DKK"/>
    <m/>
    <n v="1009"/>
    <n v="0"/>
    <m/>
    <n v="1009"/>
    <x v="0"/>
    <x v="4"/>
    <n v="1300"/>
    <x v="157"/>
    <n v="0.22384615384615383"/>
  </r>
  <r>
    <x v="8"/>
    <x v="23"/>
    <x v="6"/>
    <m/>
    <s v="DKK"/>
    <m/>
    <n v="1009"/>
    <n v="0"/>
    <m/>
    <n v="1009"/>
    <x v="0"/>
    <x v="4"/>
    <n v="1300"/>
    <x v="157"/>
    <n v="0.22384615384615383"/>
  </r>
  <r>
    <x v="8"/>
    <x v="24"/>
    <x v="6"/>
    <m/>
    <s v="DKK"/>
    <m/>
    <n v="1500"/>
    <n v="0"/>
    <m/>
    <n v="1500"/>
    <x v="0"/>
    <x v="4"/>
    <n v="1500"/>
    <x v="143"/>
    <n v="0"/>
  </r>
  <r>
    <x v="8"/>
    <x v="24"/>
    <x v="6"/>
    <m/>
    <s v="DKK"/>
    <m/>
    <n v="1500"/>
    <n v="0"/>
    <m/>
    <n v="1500"/>
    <x v="0"/>
    <x v="4"/>
    <n v="1500"/>
    <x v="143"/>
    <n v="0"/>
  </r>
  <r>
    <x v="8"/>
    <x v="24"/>
    <x v="6"/>
    <m/>
    <s v="DKK"/>
    <m/>
    <n v="1500"/>
    <n v="0"/>
    <m/>
    <n v="1500"/>
    <x v="0"/>
    <x v="4"/>
    <n v="1500"/>
    <x v="143"/>
    <n v="0"/>
  </r>
  <r>
    <x v="8"/>
    <x v="24"/>
    <x v="6"/>
    <m/>
    <s v="DKK"/>
    <m/>
    <n v="1500"/>
    <n v="0"/>
    <m/>
    <n v="1500"/>
    <x v="0"/>
    <x v="4"/>
    <n v="1500"/>
    <x v="143"/>
    <n v="0"/>
  </r>
  <r>
    <x v="8"/>
    <x v="24"/>
    <x v="6"/>
    <m/>
    <s v="DKK"/>
    <m/>
    <n v="1500"/>
    <n v="0"/>
    <m/>
    <n v="1500"/>
    <x v="0"/>
    <x v="4"/>
    <n v="1500"/>
    <x v="143"/>
    <n v="0"/>
  </r>
  <r>
    <x v="2"/>
    <x v="8"/>
    <x v="6"/>
    <m/>
    <s v="DKK"/>
    <m/>
    <n v="1009"/>
    <n v="0"/>
    <m/>
    <n v="1009"/>
    <x v="0"/>
    <x v="4"/>
    <n v="1100"/>
    <x v="158"/>
    <n v="8.2727272727272733E-2"/>
  </r>
  <r>
    <x v="2"/>
    <x v="8"/>
    <x v="6"/>
    <m/>
    <s v="DKK"/>
    <m/>
    <n v="1100"/>
    <n v="0"/>
    <m/>
    <n v="1100"/>
    <x v="0"/>
    <x v="4"/>
    <n v="1100"/>
    <x v="143"/>
    <n v="0"/>
  </r>
  <r>
    <x v="2"/>
    <x v="8"/>
    <x v="6"/>
    <m/>
    <s v="DKK"/>
    <m/>
    <n v="1100"/>
    <n v="0"/>
    <m/>
    <n v="1100"/>
    <x v="0"/>
    <x v="4"/>
    <n v="1100"/>
    <x v="143"/>
    <n v="0"/>
  </r>
  <r>
    <x v="2"/>
    <x v="8"/>
    <x v="6"/>
    <m/>
    <s v="DKK"/>
    <m/>
    <n v="1100"/>
    <n v="0"/>
    <m/>
    <n v="1100"/>
    <x v="0"/>
    <x v="4"/>
    <n v="1100"/>
    <x v="143"/>
    <n v="0"/>
  </r>
  <r>
    <x v="2"/>
    <x v="8"/>
    <x v="6"/>
    <m/>
    <s v="DKK"/>
    <m/>
    <n v="900"/>
    <n v="0"/>
    <n v="39"/>
    <n v="939"/>
    <x v="0"/>
    <x v="4"/>
    <n v="1100"/>
    <x v="159"/>
    <n v="0.14636363636363636"/>
  </r>
  <r>
    <x v="2"/>
    <x v="9"/>
    <x v="6"/>
    <m/>
    <s v="DKK"/>
    <m/>
    <n v="1009"/>
    <n v="0"/>
    <m/>
    <n v="1009"/>
    <x v="0"/>
    <x v="4"/>
    <n v="1100"/>
    <x v="158"/>
    <n v="8.2727272727272733E-2"/>
  </r>
  <r>
    <x v="2"/>
    <x v="9"/>
    <x v="6"/>
    <m/>
    <s v="DKK"/>
    <m/>
    <n v="1100"/>
    <n v="0"/>
    <m/>
    <n v="1100"/>
    <x v="0"/>
    <x v="4"/>
    <n v="1100"/>
    <x v="143"/>
    <n v="0"/>
  </r>
  <r>
    <x v="2"/>
    <x v="9"/>
    <x v="6"/>
    <m/>
    <s v="DKK"/>
    <m/>
    <n v="1100"/>
    <n v="0"/>
    <m/>
    <n v="1100"/>
    <x v="0"/>
    <x v="4"/>
    <n v="1100"/>
    <x v="143"/>
    <n v="0"/>
  </r>
  <r>
    <x v="2"/>
    <x v="9"/>
    <x v="6"/>
    <m/>
    <s v="DKK"/>
    <m/>
    <n v="1100"/>
    <n v="0"/>
    <m/>
    <n v="1100"/>
    <x v="0"/>
    <x v="4"/>
    <n v="1100"/>
    <x v="143"/>
    <n v="0"/>
  </r>
  <r>
    <x v="2"/>
    <x v="9"/>
    <x v="6"/>
    <m/>
    <s v="DKK"/>
    <m/>
    <n v="900"/>
    <n v="0"/>
    <n v="39"/>
    <n v="939"/>
    <x v="0"/>
    <x v="4"/>
    <n v="1100"/>
    <x v="159"/>
    <n v="0.14636363636363636"/>
  </r>
  <r>
    <x v="3"/>
    <x v="10"/>
    <x v="6"/>
    <m/>
    <s v="DKK"/>
    <m/>
    <n v="499"/>
    <n v="0"/>
    <n v="39"/>
    <n v="538"/>
    <x v="0"/>
    <x v="4"/>
    <n v="1100"/>
    <x v="160"/>
    <n v="0.51090909090909087"/>
  </r>
  <r>
    <x v="3"/>
    <x v="10"/>
    <x v="6"/>
    <m/>
    <s v="DKK"/>
    <m/>
    <n v="499"/>
    <n v="0"/>
    <n v="39"/>
    <n v="538"/>
    <x v="0"/>
    <x v="4"/>
    <n v="1100"/>
    <x v="160"/>
    <n v="0.51090909090909087"/>
  </r>
  <r>
    <x v="3"/>
    <x v="10"/>
    <x v="6"/>
    <m/>
    <s v="DKK"/>
    <m/>
    <n v="499"/>
    <n v="0"/>
    <n v="39"/>
    <n v="538"/>
    <x v="0"/>
    <x v="4"/>
    <n v="1100"/>
    <x v="160"/>
    <n v="0.51090909090909087"/>
  </r>
  <r>
    <x v="3"/>
    <x v="10"/>
    <x v="6"/>
    <m/>
    <s v="DKK"/>
    <m/>
    <n v="499"/>
    <n v="0"/>
    <n v="39"/>
    <n v="538"/>
    <x v="0"/>
    <x v="4"/>
    <n v="1100"/>
    <x v="160"/>
    <n v="0.51090909090909087"/>
  </r>
  <r>
    <x v="3"/>
    <x v="10"/>
    <x v="6"/>
    <m/>
    <s v="DKK"/>
    <m/>
    <n v="499"/>
    <n v="0"/>
    <n v="39"/>
    <n v="538"/>
    <x v="0"/>
    <x v="4"/>
    <n v="1100"/>
    <x v="160"/>
    <n v="0.51090909090909087"/>
  </r>
  <r>
    <x v="3"/>
    <x v="26"/>
    <x v="6"/>
    <m/>
    <s v="DKK"/>
    <m/>
    <n v="699"/>
    <n v="0"/>
    <n v="39"/>
    <n v="738"/>
    <x v="0"/>
    <x v="4"/>
    <n v="1500"/>
    <x v="161"/>
    <n v="0.50800000000000001"/>
  </r>
  <r>
    <x v="3"/>
    <x v="26"/>
    <x v="6"/>
    <m/>
    <s v="DKK"/>
    <m/>
    <n v="699"/>
    <n v="0"/>
    <n v="39"/>
    <n v="738"/>
    <x v="0"/>
    <x v="4"/>
    <n v="1500"/>
    <x v="161"/>
    <n v="0.50800000000000001"/>
  </r>
  <r>
    <x v="3"/>
    <x v="26"/>
    <x v="6"/>
    <m/>
    <s v="DKK"/>
    <m/>
    <n v="699"/>
    <n v="0"/>
    <n v="39"/>
    <n v="738"/>
    <x v="0"/>
    <x v="4"/>
    <n v="1500"/>
    <x v="161"/>
    <n v="0.50800000000000001"/>
  </r>
  <r>
    <x v="3"/>
    <x v="26"/>
    <x v="6"/>
    <m/>
    <s v="DKK"/>
    <m/>
    <n v="699"/>
    <n v="0"/>
    <n v="39"/>
    <n v="738"/>
    <x v="0"/>
    <x v="4"/>
    <n v="1500"/>
    <x v="161"/>
    <n v="0.50800000000000001"/>
  </r>
  <r>
    <x v="3"/>
    <x v="26"/>
    <x v="6"/>
    <m/>
    <s v="DKK"/>
    <m/>
    <n v="699"/>
    <n v="0"/>
    <n v="39"/>
    <n v="738"/>
    <x v="0"/>
    <x v="4"/>
    <n v="1500"/>
    <x v="161"/>
    <n v="0.50800000000000001"/>
  </r>
  <r>
    <x v="4"/>
    <x v="27"/>
    <x v="6"/>
    <m/>
    <s v="DKK"/>
    <m/>
    <n v="650"/>
    <n v="0"/>
    <n v="39"/>
    <n v="689"/>
    <x v="0"/>
    <x v="4"/>
    <n v="1050"/>
    <x v="65"/>
    <n v="0.34380952380952379"/>
  </r>
  <r>
    <x v="4"/>
    <x v="27"/>
    <x v="6"/>
    <m/>
    <s v="DKK"/>
    <m/>
    <n v="650"/>
    <n v="0"/>
    <n v="39"/>
    <n v="689"/>
    <x v="0"/>
    <x v="4"/>
    <n v="1050"/>
    <x v="65"/>
    <n v="0.34380952380952379"/>
  </r>
  <r>
    <x v="4"/>
    <x v="27"/>
    <x v="6"/>
    <m/>
    <s v="DKK"/>
    <m/>
    <n v="650"/>
    <n v="0"/>
    <n v="39"/>
    <n v="689"/>
    <x v="0"/>
    <x v="4"/>
    <n v="1050"/>
    <x v="65"/>
    <n v="0.34380952380952379"/>
  </r>
  <r>
    <x v="4"/>
    <x v="27"/>
    <x v="6"/>
    <m/>
    <s v="DKK"/>
    <m/>
    <n v="650"/>
    <n v="0"/>
    <n v="39"/>
    <n v="689"/>
    <x v="0"/>
    <x v="4"/>
    <n v="1050"/>
    <x v="65"/>
    <n v="0.34380952380952379"/>
  </r>
  <r>
    <x v="4"/>
    <x v="27"/>
    <x v="6"/>
    <m/>
    <s v="DKK"/>
    <m/>
    <n v="650"/>
    <n v="0"/>
    <n v="39"/>
    <n v="689"/>
    <x v="0"/>
    <x v="4"/>
    <n v="1050"/>
    <x v="65"/>
    <n v="0.34380952380952379"/>
  </r>
  <r>
    <x v="4"/>
    <x v="11"/>
    <x v="6"/>
    <m/>
    <s v="DKK"/>
    <m/>
    <n v="1019"/>
    <n v="0"/>
    <m/>
    <n v="1019"/>
    <x v="0"/>
    <x v="4"/>
    <n v="1050"/>
    <x v="162"/>
    <n v="2.9523809523809525E-2"/>
  </r>
  <r>
    <x v="4"/>
    <x v="11"/>
    <x v="6"/>
    <m/>
    <s v="DKK"/>
    <m/>
    <n v="1019"/>
    <n v="0"/>
    <m/>
    <n v="1019"/>
    <x v="0"/>
    <x v="4"/>
    <n v="1050"/>
    <x v="162"/>
    <n v="2.9523809523809525E-2"/>
  </r>
  <r>
    <x v="4"/>
    <x v="11"/>
    <x v="6"/>
    <m/>
    <s v="DKK"/>
    <m/>
    <n v="1019"/>
    <n v="0"/>
    <m/>
    <n v="1019"/>
    <x v="0"/>
    <x v="4"/>
    <n v="1050"/>
    <x v="162"/>
    <n v="2.9523809523809525E-2"/>
  </r>
  <r>
    <x v="4"/>
    <x v="11"/>
    <x v="6"/>
    <m/>
    <s v="DKK"/>
    <m/>
    <n v="1019"/>
    <n v="0"/>
    <m/>
    <n v="1019"/>
    <x v="0"/>
    <x v="4"/>
    <n v="1050"/>
    <x v="162"/>
    <n v="2.9523809523809525E-2"/>
  </r>
  <r>
    <x v="4"/>
    <x v="11"/>
    <x v="6"/>
    <m/>
    <s v="DKK"/>
    <m/>
    <n v="1019"/>
    <n v="0"/>
    <m/>
    <n v="1019"/>
    <x v="0"/>
    <x v="4"/>
    <n v="1050"/>
    <x v="162"/>
    <n v="2.9523809523809525E-2"/>
  </r>
  <r>
    <x v="4"/>
    <x v="12"/>
    <x v="6"/>
    <m/>
    <s v="DKK"/>
    <m/>
    <n v="1050"/>
    <n v="0"/>
    <m/>
    <n v="1050"/>
    <x v="0"/>
    <x v="4"/>
    <n v="1050"/>
    <x v="143"/>
    <n v="0"/>
  </r>
  <r>
    <x v="4"/>
    <x v="12"/>
    <x v="6"/>
    <m/>
    <s v="DKK"/>
    <m/>
    <n v="1050"/>
    <n v="0"/>
    <m/>
    <n v="1050"/>
    <x v="0"/>
    <x v="4"/>
    <n v="1050"/>
    <x v="143"/>
    <n v="0"/>
  </r>
  <r>
    <x v="4"/>
    <x v="12"/>
    <x v="6"/>
    <m/>
    <s v="DKK"/>
    <m/>
    <n v="1050"/>
    <n v="0"/>
    <m/>
    <n v="1050"/>
    <x v="0"/>
    <x v="4"/>
    <n v="1050"/>
    <x v="143"/>
    <n v="0"/>
  </r>
  <r>
    <x v="4"/>
    <x v="12"/>
    <x v="6"/>
    <m/>
    <s v="DKK"/>
    <m/>
    <n v="859"/>
    <n v="0"/>
    <n v="39"/>
    <n v="898"/>
    <x v="0"/>
    <x v="4"/>
    <n v="1050"/>
    <x v="163"/>
    <n v="0.14476190476190476"/>
  </r>
  <r>
    <x v="4"/>
    <x v="12"/>
    <x v="6"/>
    <m/>
    <s v="DKK"/>
    <m/>
    <n v="1044"/>
    <n v="0"/>
    <m/>
    <n v="1044"/>
    <x v="0"/>
    <x v="4"/>
    <n v="1050"/>
    <x v="164"/>
    <n v="5.7142857142857143E-3"/>
  </r>
  <r>
    <x v="4"/>
    <x v="13"/>
    <x v="6"/>
    <m/>
    <s v="DKK"/>
    <m/>
    <n v="689"/>
    <n v="0"/>
    <n v="39"/>
    <n v="728"/>
    <x v="0"/>
    <x v="4"/>
    <n v="1000"/>
    <x v="165"/>
    <n v="0.27200000000000002"/>
  </r>
  <r>
    <x v="4"/>
    <x v="13"/>
    <x v="6"/>
    <m/>
    <s v="DKK"/>
    <m/>
    <n v="689"/>
    <n v="0"/>
    <n v="39"/>
    <n v="728"/>
    <x v="0"/>
    <x v="4"/>
    <n v="1000"/>
    <x v="165"/>
    <n v="0.27200000000000002"/>
  </r>
  <r>
    <x v="4"/>
    <x v="13"/>
    <x v="6"/>
    <m/>
    <s v="DKK"/>
    <m/>
    <n v="689"/>
    <n v="0"/>
    <n v="39"/>
    <n v="728"/>
    <x v="0"/>
    <x v="4"/>
    <n v="1000"/>
    <x v="165"/>
    <n v="0.27200000000000002"/>
  </r>
  <r>
    <x v="4"/>
    <x v="13"/>
    <x v="6"/>
    <m/>
    <s v="DKK"/>
    <m/>
    <n v="689"/>
    <n v="0"/>
    <n v="39"/>
    <n v="728"/>
    <x v="0"/>
    <x v="4"/>
    <n v="1000"/>
    <x v="165"/>
    <n v="0.27200000000000002"/>
  </r>
  <r>
    <x v="4"/>
    <x v="13"/>
    <x v="6"/>
    <m/>
    <s v="DKK"/>
    <m/>
    <n v="689"/>
    <n v="0"/>
    <n v="39"/>
    <n v="728"/>
    <x v="0"/>
    <x v="4"/>
    <n v="1000"/>
    <x v="165"/>
    <n v="0.27200000000000002"/>
  </r>
  <r>
    <x v="4"/>
    <x v="14"/>
    <x v="6"/>
    <m/>
    <s v="DKK"/>
    <m/>
    <n v="599"/>
    <n v="0"/>
    <n v="39"/>
    <n v="638"/>
    <x v="0"/>
    <x v="4"/>
    <n v="1150"/>
    <x v="166"/>
    <n v="0.44521739130434784"/>
  </r>
  <r>
    <x v="4"/>
    <x v="14"/>
    <x v="6"/>
    <m/>
    <s v="DKK"/>
    <m/>
    <n v="599"/>
    <n v="0"/>
    <n v="39"/>
    <n v="638"/>
    <x v="0"/>
    <x v="4"/>
    <n v="1150"/>
    <x v="166"/>
    <n v="0.44521739130434784"/>
  </r>
  <r>
    <x v="4"/>
    <x v="14"/>
    <x v="6"/>
    <m/>
    <s v="DKK"/>
    <m/>
    <n v="599"/>
    <n v="0"/>
    <n v="39"/>
    <n v="638"/>
    <x v="0"/>
    <x v="4"/>
    <n v="1150"/>
    <x v="166"/>
    <n v="0.44521739130434784"/>
  </r>
  <r>
    <x v="4"/>
    <x v="14"/>
    <x v="6"/>
    <m/>
    <s v="DKK"/>
    <m/>
    <n v="599"/>
    <n v="0"/>
    <n v="39"/>
    <n v="638"/>
    <x v="0"/>
    <x v="4"/>
    <n v="1150"/>
    <x v="166"/>
    <n v="0.44521739130434784"/>
  </r>
  <r>
    <x v="4"/>
    <x v="14"/>
    <x v="6"/>
    <m/>
    <s v="DKK"/>
    <m/>
    <n v="599"/>
    <n v="0"/>
    <n v="39"/>
    <n v="638"/>
    <x v="0"/>
    <x v="4"/>
    <n v="1150"/>
    <x v="166"/>
    <n v="0.44521739130434784"/>
  </r>
  <r>
    <x v="5"/>
    <x v="15"/>
    <x v="6"/>
    <m/>
    <s v="DKK"/>
    <m/>
    <n v="675"/>
    <n v="0"/>
    <n v="39"/>
    <n v="714"/>
    <x v="0"/>
    <x v="4"/>
    <n v="1100"/>
    <x v="167"/>
    <n v="0.35090909090909089"/>
  </r>
  <r>
    <x v="5"/>
    <x v="15"/>
    <x v="6"/>
    <m/>
    <s v="DKK"/>
    <m/>
    <n v="675"/>
    <n v="0"/>
    <n v="39"/>
    <n v="714"/>
    <x v="0"/>
    <x v="4"/>
    <n v="1100"/>
    <x v="167"/>
    <n v="0.35090909090909089"/>
  </r>
  <r>
    <x v="5"/>
    <x v="15"/>
    <x v="6"/>
    <m/>
    <s v="DKK"/>
    <m/>
    <n v="675"/>
    <n v="0"/>
    <n v="39"/>
    <n v="714"/>
    <x v="0"/>
    <x v="4"/>
    <n v="1100"/>
    <x v="167"/>
    <n v="0.35090909090909089"/>
  </r>
  <r>
    <x v="5"/>
    <x v="15"/>
    <x v="6"/>
    <m/>
    <s v="DKK"/>
    <m/>
    <n v="563"/>
    <n v="0"/>
    <n v="39"/>
    <n v="602"/>
    <x v="0"/>
    <x v="4"/>
    <n v="1100"/>
    <x v="168"/>
    <n v="0.4527272727272727"/>
  </r>
  <r>
    <x v="5"/>
    <x v="15"/>
    <x v="6"/>
    <m/>
    <s v="DKK"/>
    <m/>
    <n v="675"/>
    <n v="0"/>
    <n v="39"/>
    <n v="714"/>
    <x v="0"/>
    <x v="4"/>
    <n v="1100"/>
    <x v="167"/>
    <n v="0.35090909090909089"/>
  </r>
  <r>
    <x v="5"/>
    <x v="16"/>
    <x v="6"/>
    <m/>
    <s v="DKK"/>
    <m/>
    <n v="719"/>
    <n v="0"/>
    <n v="39"/>
    <n v="758"/>
    <x v="0"/>
    <x v="4"/>
    <n v="1000"/>
    <x v="169"/>
    <n v="0.24199999999999999"/>
  </r>
  <r>
    <x v="5"/>
    <x v="16"/>
    <x v="6"/>
    <m/>
    <s v="DKK"/>
    <m/>
    <n v="719"/>
    <n v="0"/>
    <n v="39"/>
    <n v="758"/>
    <x v="0"/>
    <x v="4"/>
    <n v="1000"/>
    <x v="169"/>
    <n v="0.24199999999999999"/>
  </r>
  <r>
    <x v="5"/>
    <x v="16"/>
    <x v="6"/>
    <m/>
    <s v="DKK"/>
    <m/>
    <n v="719"/>
    <n v="0"/>
    <n v="39"/>
    <n v="758"/>
    <x v="0"/>
    <x v="4"/>
    <n v="1000"/>
    <x v="169"/>
    <n v="0.24199999999999999"/>
  </r>
  <r>
    <x v="5"/>
    <x v="16"/>
    <x v="6"/>
    <m/>
    <s v="DKK"/>
    <m/>
    <n v="769"/>
    <n v="0"/>
    <n v="39"/>
    <n v="808"/>
    <x v="0"/>
    <x v="4"/>
    <n v="1000"/>
    <x v="170"/>
    <n v="0.192"/>
  </r>
  <r>
    <x v="5"/>
    <x v="16"/>
    <x v="6"/>
    <m/>
    <s v="DKK"/>
    <m/>
    <n v="869"/>
    <n v="0"/>
    <n v="39"/>
    <n v="908"/>
    <x v="0"/>
    <x v="4"/>
    <n v="1000"/>
    <x v="171"/>
    <n v="9.1999999999999998E-2"/>
  </r>
  <r>
    <x v="6"/>
    <x v="17"/>
    <x v="6"/>
    <m/>
    <s v="DKK"/>
    <m/>
    <n v="1059"/>
    <n v="0"/>
    <m/>
    <n v="1059"/>
    <x v="0"/>
    <x v="4"/>
    <n v="1400"/>
    <x v="172"/>
    <n v="0.24357142857142858"/>
  </r>
  <r>
    <x v="6"/>
    <x v="17"/>
    <x v="6"/>
    <m/>
    <s v="DKK"/>
    <m/>
    <n v="1059"/>
    <n v="0"/>
    <m/>
    <n v="1059"/>
    <x v="0"/>
    <x v="4"/>
    <n v="1400"/>
    <x v="172"/>
    <n v="0.24357142857142858"/>
  </r>
  <r>
    <x v="6"/>
    <x v="17"/>
    <x v="6"/>
    <m/>
    <s v="DKK"/>
    <m/>
    <n v="1059"/>
    <n v="0"/>
    <m/>
    <n v="1059"/>
    <x v="0"/>
    <x v="4"/>
    <n v="1400"/>
    <x v="172"/>
    <n v="0.24357142857142858"/>
  </r>
  <r>
    <x v="6"/>
    <x v="17"/>
    <x v="6"/>
    <m/>
    <s v="DKK"/>
    <m/>
    <n v="1059"/>
    <n v="0"/>
    <m/>
    <n v="1059"/>
    <x v="0"/>
    <x v="4"/>
    <n v="1400"/>
    <x v="172"/>
    <n v="0.24357142857142858"/>
  </r>
  <r>
    <x v="6"/>
    <x v="17"/>
    <x v="6"/>
    <m/>
    <s v="DKK"/>
    <m/>
    <n v="1059"/>
    <n v="0"/>
    <m/>
    <n v="1059"/>
    <x v="0"/>
    <x v="4"/>
    <n v="1400"/>
    <x v="172"/>
    <n v="0.24357142857142858"/>
  </r>
  <r>
    <x v="6"/>
    <x v="18"/>
    <x v="6"/>
    <m/>
    <s v="DKK"/>
    <m/>
    <n v="899"/>
    <n v="0"/>
    <n v="39"/>
    <n v="938"/>
    <x v="0"/>
    <x v="4"/>
    <n v="1600"/>
    <x v="173"/>
    <n v="0.41375000000000001"/>
  </r>
  <r>
    <x v="6"/>
    <x v="18"/>
    <x v="6"/>
    <m/>
    <s v="DKK"/>
    <m/>
    <n v="899"/>
    <n v="0"/>
    <n v="39"/>
    <n v="938"/>
    <x v="0"/>
    <x v="4"/>
    <n v="1600"/>
    <x v="173"/>
    <n v="0.41375000000000001"/>
  </r>
  <r>
    <x v="6"/>
    <x v="18"/>
    <x v="6"/>
    <m/>
    <s v="DKK"/>
    <m/>
    <n v="899"/>
    <n v="0"/>
    <n v="39"/>
    <n v="938"/>
    <x v="0"/>
    <x v="4"/>
    <n v="1600"/>
    <x v="173"/>
    <n v="0.41375000000000001"/>
  </r>
  <r>
    <x v="6"/>
    <x v="18"/>
    <x v="6"/>
    <m/>
    <s v="DKK"/>
    <m/>
    <n v="899"/>
    <n v="0"/>
    <n v="39"/>
    <n v="938"/>
    <x v="0"/>
    <x v="4"/>
    <n v="1600"/>
    <x v="173"/>
    <n v="0.41375000000000001"/>
  </r>
  <r>
    <x v="6"/>
    <x v="18"/>
    <x v="6"/>
    <m/>
    <s v="DKK"/>
    <m/>
    <n v="899"/>
    <n v="0"/>
    <n v="39"/>
    <n v="938"/>
    <x v="0"/>
    <x v="4"/>
    <n v="1600"/>
    <x v="173"/>
    <n v="0.41375000000000001"/>
  </r>
  <r>
    <x v="6"/>
    <x v="19"/>
    <x v="6"/>
    <m/>
    <s v="DKK"/>
    <m/>
    <n v="599"/>
    <n v="0"/>
    <n v="39"/>
    <n v="638"/>
    <x v="0"/>
    <x v="4"/>
    <n v="1400"/>
    <x v="161"/>
    <n v="0.54428571428571426"/>
  </r>
  <r>
    <x v="6"/>
    <x v="19"/>
    <x v="6"/>
    <m/>
    <s v="DKK"/>
    <m/>
    <n v="599"/>
    <n v="0"/>
    <n v="39"/>
    <n v="638"/>
    <x v="0"/>
    <x v="4"/>
    <n v="1400"/>
    <x v="161"/>
    <n v="0.54428571428571426"/>
  </r>
  <r>
    <x v="6"/>
    <x v="19"/>
    <x v="6"/>
    <m/>
    <s v="DKK"/>
    <m/>
    <n v="599"/>
    <n v="0"/>
    <n v="39"/>
    <n v="638"/>
    <x v="0"/>
    <x v="4"/>
    <n v="1400"/>
    <x v="161"/>
    <n v="0.54428571428571426"/>
  </r>
  <r>
    <x v="6"/>
    <x v="19"/>
    <x v="6"/>
    <m/>
    <s v="DKK"/>
    <m/>
    <n v="599"/>
    <n v="0"/>
    <n v="39"/>
    <n v="638"/>
    <x v="0"/>
    <x v="4"/>
    <n v="1400"/>
    <x v="161"/>
    <n v="0.54428571428571426"/>
  </r>
  <r>
    <x v="6"/>
    <x v="19"/>
    <x v="6"/>
    <m/>
    <s v="DKK"/>
    <m/>
    <n v="599"/>
    <n v="0"/>
    <n v="39"/>
    <n v="638"/>
    <x v="0"/>
    <x v="4"/>
    <n v="1400"/>
    <x v="161"/>
    <n v="0.54428571428571426"/>
  </r>
  <r>
    <x v="6"/>
    <x v="20"/>
    <x v="6"/>
    <m/>
    <s v="DKK"/>
    <m/>
    <n v="739"/>
    <n v="0"/>
    <n v="39"/>
    <n v="778"/>
    <x v="0"/>
    <x v="4"/>
    <n v="1400"/>
    <x v="174"/>
    <n v="0.44428571428571428"/>
  </r>
  <r>
    <x v="6"/>
    <x v="20"/>
    <x v="6"/>
    <m/>
    <s v="DKK"/>
    <m/>
    <n v="739"/>
    <n v="0"/>
    <n v="39"/>
    <n v="778"/>
    <x v="0"/>
    <x v="4"/>
    <n v="1400"/>
    <x v="174"/>
    <n v="0.44428571428571428"/>
  </r>
  <r>
    <x v="6"/>
    <x v="20"/>
    <x v="6"/>
    <m/>
    <s v="DKK"/>
    <m/>
    <n v="739"/>
    <n v="0"/>
    <n v="39"/>
    <n v="778"/>
    <x v="0"/>
    <x v="4"/>
    <n v="1400"/>
    <x v="174"/>
    <n v="0.44428571428571428"/>
  </r>
  <r>
    <x v="6"/>
    <x v="20"/>
    <x v="6"/>
    <m/>
    <s v="DKK"/>
    <m/>
    <n v="739"/>
    <n v="0"/>
    <n v="39"/>
    <n v="778"/>
    <x v="0"/>
    <x v="4"/>
    <n v="1400"/>
    <x v="174"/>
    <n v="0.44428571428571428"/>
  </r>
  <r>
    <x v="6"/>
    <x v="20"/>
    <x v="6"/>
    <m/>
    <s v="DKK"/>
    <m/>
    <n v="739"/>
    <n v="0"/>
    <n v="39"/>
    <n v="778"/>
    <x v="0"/>
    <x v="4"/>
    <n v="1400"/>
    <x v="174"/>
    <n v="0.44428571428571428"/>
  </r>
  <r>
    <x v="6"/>
    <x v="28"/>
    <x v="6"/>
    <m/>
    <s v="DKK"/>
    <m/>
    <n v="1199"/>
    <n v="0"/>
    <m/>
    <n v="1199"/>
    <x v="0"/>
    <x v="4"/>
    <n v="1600"/>
    <x v="145"/>
    <n v="0.25062499999999999"/>
  </r>
  <r>
    <x v="6"/>
    <x v="28"/>
    <x v="6"/>
    <m/>
    <s v="DKK"/>
    <m/>
    <n v="1199"/>
    <n v="0"/>
    <m/>
    <n v="1199"/>
    <x v="0"/>
    <x v="4"/>
    <n v="1600"/>
    <x v="145"/>
    <n v="0.25062499999999999"/>
  </r>
  <r>
    <x v="6"/>
    <x v="28"/>
    <x v="6"/>
    <m/>
    <s v="DKK"/>
    <m/>
    <n v="1199"/>
    <n v="0"/>
    <m/>
    <n v="1199"/>
    <x v="0"/>
    <x v="4"/>
    <n v="1600"/>
    <x v="145"/>
    <n v="0.25062499999999999"/>
  </r>
  <r>
    <x v="6"/>
    <x v="28"/>
    <x v="6"/>
    <m/>
    <s v="DKK"/>
    <m/>
    <n v="1199"/>
    <n v="0"/>
    <m/>
    <n v="1199"/>
    <x v="0"/>
    <x v="4"/>
    <n v="1600"/>
    <x v="145"/>
    <n v="0.25062499999999999"/>
  </r>
  <r>
    <x v="6"/>
    <x v="28"/>
    <x v="6"/>
    <m/>
    <s v="DKK"/>
    <m/>
    <n v="1199"/>
    <n v="0"/>
    <m/>
    <n v="1199"/>
    <x v="0"/>
    <x v="4"/>
    <n v="1600"/>
    <x v="145"/>
    <n v="0.25062499999999999"/>
  </r>
  <r>
    <x v="7"/>
    <x v="29"/>
    <x v="6"/>
    <m/>
    <s v="DKK"/>
    <m/>
    <n v="599"/>
    <m/>
    <n v="39"/>
    <n v="638"/>
    <x v="0"/>
    <x v="4"/>
    <n v="1200"/>
    <x v="160"/>
    <n v="0.46833333333333332"/>
  </r>
  <r>
    <x v="7"/>
    <x v="29"/>
    <x v="6"/>
    <m/>
    <s v="DKK"/>
    <m/>
    <n v="599"/>
    <m/>
    <n v="39"/>
    <n v="638"/>
    <x v="0"/>
    <x v="4"/>
    <n v="1200"/>
    <x v="160"/>
    <n v="0.46833333333333332"/>
  </r>
  <r>
    <x v="7"/>
    <x v="29"/>
    <x v="6"/>
    <m/>
    <s v="DKK"/>
    <m/>
    <n v="599"/>
    <m/>
    <n v="39"/>
    <n v="638"/>
    <x v="0"/>
    <x v="4"/>
    <n v="1200"/>
    <x v="160"/>
    <n v="0.46833333333333332"/>
  </r>
  <r>
    <x v="7"/>
    <x v="29"/>
    <x v="6"/>
    <m/>
    <s v="DKK"/>
    <m/>
    <n v="599"/>
    <m/>
    <n v="39"/>
    <n v="638"/>
    <x v="0"/>
    <x v="4"/>
    <n v="1200"/>
    <x v="160"/>
    <n v="0.46833333333333332"/>
  </r>
  <r>
    <x v="7"/>
    <x v="29"/>
    <x v="6"/>
    <m/>
    <s v="DKK"/>
    <m/>
    <n v="599"/>
    <m/>
    <n v="39"/>
    <n v="638"/>
    <x v="0"/>
    <x v="4"/>
    <n v="1200"/>
    <x v="160"/>
    <n v="0.46833333333333332"/>
  </r>
  <r>
    <x v="7"/>
    <x v="30"/>
    <x v="6"/>
    <m/>
    <s v="DKK"/>
    <m/>
    <n v="599"/>
    <m/>
    <n v="39"/>
    <n v="638"/>
    <x v="0"/>
    <x v="4"/>
    <n v="1200"/>
    <x v="160"/>
    <n v="0.46833333333333332"/>
  </r>
  <r>
    <x v="7"/>
    <x v="30"/>
    <x v="6"/>
    <m/>
    <s v="DKK"/>
    <m/>
    <n v="599"/>
    <m/>
    <n v="39"/>
    <n v="638"/>
    <x v="0"/>
    <x v="4"/>
    <n v="1200"/>
    <x v="160"/>
    <n v="0.46833333333333332"/>
  </r>
  <r>
    <x v="7"/>
    <x v="30"/>
    <x v="6"/>
    <m/>
    <s v="DKK"/>
    <m/>
    <n v="599"/>
    <m/>
    <n v="39"/>
    <n v="638"/>
    <x v="0"/>
    <x v="4"/>
    <n v="1200"/>
    <x v="160"/>
    <n v="0.46833333333333332"/>
  </r>
  <r>
    <x v="7"/>
    <x v="30"/>
    <x v="6"/>
    <m/>
    <s v="DKK"/>
    <m/>
    <n v="599"/>
    <m/>
    <n v="39"/>
    <n v="638"/>
    <x v="0"/>
    <x v="4"/>
    <n v="1200"/>
    <x v="160"/>
    <n v="0.46833333333333332"/>
  </r>
  <r>
    <x v="7"/>
    <x v="30"/>
    <x v="6"/>
    <m/>
    <s v="DKK"/>
    <m/>
    <n v="599"/>
    <m/>
    <n v="39"/>
    <n v="638"/>
    <x v="0"/>
    <x v="4"/>
    <n v="1200"/>
    <x v="160"/>
    <n v="0.46833333333333332"/>
  </r>
  <r>
    <x v="0"/>
    <x v="0"/>
    <x v="7"/>
    <m/>
    <s v="DKK"/>
    <m/>
    <n v="1499"/>
    <n v="0"/>
    <n v="60"/>
    <n v="1559"/>
    <x v="0"/>
    <x v="4"/>
    <n v="1500"/>
    <x v="175"/>
    <n v="-3.9333333333333331E-2"/>
  </r>
  <r>
    <x v="0"/>
    <x v="0"/>
    <x v="7"/>
    <m/>
    <s v="DKK"/>
    <m/>
    <n v="1499"/>
    <n v="8"/>
    <n v="59.642400000000002"/>
    <n v="1558.6424"/>
    <x v="0"/>
    <x v="4"/>
    <n v="1500"/>
    <x v="176"/>
    <n v="-3.9094933333333304E-2"/>
  </r>
  <r>
    <x v="0"/>
    <x v="0"/>
    <x v="7"/>
    <m/>
    <s v="DKK"/>
    <m/>
    <n v="1499"/>
    <n v="8"/>
    <n v="59.642400000000002"/>
    <n v="1558.6424"/>
    <x v="0"/>
    <x v="4"/>
    <n v="1500"/>
    <x v="176"/>
    <n v="-3.9094933333333304E-2"/>
  </r>
  <r>
    <x v="0"/>
    <x v="0"/>
    <x v="7"/>
    <m/>
    <s v="DKK"/>
    <m/>
    <n v="1499"/>
    <n v="8"/>
    <n v="59.642400000000002"/>
    <n v="1558.6424"/>
    <x v="0"/>
    <x v="4"/>
    <n v="1500"/>
    <x v="176"/>
    <n v="-3.9094933333333304E-2"/>
  </r>
  <r>
    <x v="0"/>
    <x v="0"/>
    <x v="7"/>
    <m/>
    <s v="DKK"/>
    <m/>
    <n v="1499"/>
    <n v="8"/>
    <n v="59.642400000000002"/>
    <n v="1558.6424"/>
    <x v="0"/>
    <x v="4"/>
    <n v="1500"/>
    <x v="176"/>
    <n v="-3.9094933333333304E-2"/>
  </r>
  <r>
    <x v="0"/>
    <x v="1"/>
    <x v="7"/>
    <m/>
    <s v="DKK"/>
    <m/>
    <n v="1099"/>
    <n v="8"/>
    <n v="59.642400000000002"/>
    <n v="1158.6424"/>
    <x v="0"/>
    <x v="4"/>
    <n v="1100"/>
    <x v="176"/>
    <n v="-5.3311272727272686E-2"/>
  </r>
  <r>
    <x v="0"/>
    <x v="1"/>
    <x v="7"/>
    <m/>
    <s v="DKK"/>
    <m/>
    <n v="1099"/>
    <n v="8"/>
    <n v="59.642400000000002"/>
    <n v="1158.6424"/>
    <x v="0"/>
    <x v="4"/>
    <n v="1100"/>
    <x v="176"/>
    <n v="-5.3311272727272686E-2"/>
  </r>
  <r>
    <x v="0"/>
    <x v="1"/>
    <x v="7"/>
    <m/>
    <s v="DKK"/>
    <m/>
    <n v="1099"/>
    <n v="8"/>
    <n v="59.642400000000002"/>
    <n v="1158.6424"/>
    <x v="0"/>
    <x v="4"/>
    <n v="1100"/>
    <x v="176"/>
    <n v="-5.3311272727272686E-2"/>
  </r>
  <r>
    <x v="0"/>
    <x v="1"/>
    <x v="7"/>
    <m/>
    <s v="DKK"/>
    <m/>
    <n v="1099"/>
    <n v="8"/>
    <n v="59.642400000000002"/>
    <n v="1158.6424"/>
    <x v="0"/>
    <x v="4"/>
    <n v="1100"/>
    <x v="176"/>
    <n v="-5.3311272727272686E-2"/>
  </r>
  <r>
    <x v="0"/>
    <x v="1"/>
    <x v="7"/>
    <m/>
    <s v="DKK"/>
    <m/>
    <n v="1099"/>
    <n v="8"/>
    <n v="59.642400000000002"/>
    <n v="1158.6424"/>
    <x v="0"/>
    <x v="4"/>
    <n v="1100"/>
    <x v="176"/>
    <n v="-5.3311272727272686E-2"/>
  </r>
  <r>
    <x v="1"/>
    <x v="3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3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3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3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3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4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4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4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4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4"/>
    <x v="7"/>
    <m/>
    <s v="DKK"/>
    <m/>
    <n v="1500"/>
    <n v="8"/>
    <n v="59.642400000000002"/>
    <n v="1559.6424"/>
    <x v="0"/>
    <x v="4"/>
    <n v="1500"/>
    <x v="177"/>
    <n v="-3.9761599999999966E-2"/>
  </r>
  <r>
    <x v="1"/>
    <x v="5"/>
    <x v="7"/>
    <m/>
    <s v="DKK"/>
    <m/>
    <n v="1200"/>
    <n v="8"/>
    <n v="59.642400000000002"/>
    <n v="1259.6424"/>
    <x v="0"/>
    <x v="4"/>
    <n v="1200"/>
    <x v="177"/>
    <n v="-4.9701999999999961E-2"/>
  </r>
  <r>
    <x v="1"/>
    <x v="5"/>
    <x v="7"/>
    <m/>
    <s v="DKK"/>
    <m/>
    <n v="1200"/>
    <n v="8"/>
    <n v="59.642400000000002"/>
    <n v="1259.6424"/>
    <x v="0"/>
    <x v="4"/>
    <n v="1200"/>
    <x v="177"/>
    <n v="-4.9701999999999961E-2"/>
  </r>
  <r>
    <x v="1"/>
    <x v="5"/>
    <x v="7"/>
    <m/>
    <s v="DKK"/>
    <m/>
    <n v="1200"/>
    <n v="8"/>
    <n v="59.642400000000002"/>
    <n v="1259.6424"/>
    <x v="0"/>
    <x v="4"/>
    <n v="1200"/>
    <x v="177"/>
    <n v="-4.9701999999999961E-2"/>
  </r>
  <r>
    <x v="1"/>
    <x v="5"/>
    <x v="7"/>
    <m/>
    <s v="DKK"/>
    <m/>
    <n v="1200"/>
    <n v="8"/>
    <n v="59.642400000000002"/>
    <n v="1259.6424"/>
    <x v="0"/>
    <x v="4"/>
    <n v="1200"/>
    <x v="177"/>
    <n v="-4.9701999999999961E-2"/>
  </r>
  <r>
    <x v="1"/>
    <x v="5"/>
    <x v="7"/>
    <m/>
    <s v="DKK"/>
    <m/>
    <n v="1200"/>
    <n v="8"/>
    <n v="59.642400000000002"/>
    <n v="1259.6424"/>
    <x v="0"/>
    <x v="4"/>
    <n v="1200"/>
    <x v="177"/>
    <n v="-4.9701999999999961E-2"/>
  </r>
  <r>
    <x v="1"/>
    <x v="6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6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6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6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6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7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7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7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7"/>
    <x v="7"/>
    <m/>
    <s v="DKK"/>
    <m/>
    <n v="700"/>
    <n v="8"/>
    <n v="59.642400000000002"/>
    <n v="759.64239999999995"/>
    <x v="0"/>
    <x v="4"/>
    <n v="1200"/>
    <x v="178"/>
    <n v="0.36696466666666672"/>
  </r>
  <r>
    <x v="1"/>
    <x v="7"/>
    <x v="7"/>
    <m/>
    <s v="DKK"/>
    <m/>
    <n v="700"/>
    <n v="8"/>
    <n v="59.642400000000002"/>
    <n v="759.64239999999995"/>
    <x v="0"/>
    <x v="4"/>
    <n v="1200"/>
    <x v="178"/>
    <n v="0.36696466666666672"/>
  </r>
  <r>
    <x v="8"/>
    <x v="22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2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2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2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2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3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3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3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3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3"/>
    <x v="7"/>
    <m/>
    <s v="DKK"/>
    <m/>
    <n v="1300"/>
    <n v="8"/>
    <n v="59.642400000000002"/>
    <n v="1359.6424"/>
    <x v="0"/>
    <x v="4"/>
    <n v="1300"/>
    <x v="177"/>
    <n v="-4.5878769230769195E-2"/>
  </r>
  <r>
    <x v="8"/>
    <x v="24"/>
    <x v="7"/>
    <m/>
    <s v="DKK"/>
    <m/>
    <n v="1500"/>
    <n v="8"/>
    <n v="59.642400000000002"/>
    <n v="1559.6424"/>
    <x v="0"/>
    <x v="4"/>
    <n v="1500"/>
    <x v="177"/>
    <n v="-3.9761599999999966E-2"/>
  </r>
  <r>
    <x v="8"/>
    <x v="24"/>
    <x v="7"/>
    <m/>
    <s v="DKK"/>
    <m/>
    <n v="1500"/>
    <n v="8"/>
    <n v="59.642400000000002"/>
    <n v="1559.6424"/>
    <x v="0"/>
    <x v="4"/>
    <n v="1500"/>
    <x v="177"/>
    <n v="-3.9761599999999966E-2"/>
  </r>
  <r>
    <x v="8"/>
    <x v="24"/>
    <x v="7"/>
    <m/>
    <s v="DKK"/>
    <m/>
    <n v="1500"/>
    <n v="8"/>
    <n v="59.642400000000002"/>
    <n v="1559.6424"/>
    <x v="0"/>
    <x v="4"/>
    <n v="1500"/>
    <x v="177"/>
    <n v="-3.9761599999999966E-2"/>
  </r>
  <r>
    <x v="8"/>
    <x v="24"/>
    <x v="7"/>
    <m/>
    <s v="DKK"/>
    <m/>
    <n v="1500"/>
    <n v="8"/>
    <n v="59.642400000000002"/>
    <n v="1559.6424"/>
    <x v="0"/>
    <x v="4"/>
    <n v="1500"/>
    <x v="177"/>
    <n v="-3.9761599999999966E-2"/>
  </r>
  <r>
    <x v="8"/>
    <x v="24"/>
    <x v="7"/>
    <m/>
    <s v="DKK"/>
    <m/>
    <n v="1500"/>
    <n v="8"/>
    <n v="59.642400000000002"/>
    <n v="1559.6424"/>
    <x v="0"/>
    <x v="4"/>
    <n v="1500"/>
    <x v="177"/>
    <n v="-3.9761599999999966E-2"/>
  </r>
  <r>
    <x v="8"/>
    <x v="25"/>
    <x v="7"/>
    <m/>
    <s v="DKK"/>
    <m/>
    <n v="700"/>
    <n v="8"/>
    <n v="59.642400000000002"/>
    <n v="759.64239999999995"/>
    <x v="0"/>
    <x v="4"/>
    <n v="1200"/>
    <x v="178"/>
    <n v="0.36696466666666672"/>
  </r>
  <r>
    <x v="8"/>
    <x v="25"/>
    <x v="7"/>
    <m/>
    <s v="DKK"/>
    <m/>
    <n v="700"/>
    <n v="8"/>
    <n v="59.642400000000002"/>
    <n v="759.64239999999995"/>
    <x v="0"/>
    <x v="4"/>
    <n v="1200"/>
    <x v="178"/>
    <n v="0.36696466666666672"/>
  </r>
  <r>
    <x v="8"/>
    <x v="25"/>
    <x v="7"/>
    <m/>
    <s v="DKK"/>
    <m/>
    <n v="700"/>
    <n v="8"/>
    <n v="59.642400000000002"/>
    <n v="759.64239999999995"/>
    <x v="0"/>
    <x v="4"/>
    <n v="1200"/>
    <x v="178"/>
    <n v="0.36696466666666672"/>
  </r>
  <r>
    <x v="8"/>
    <x v="25"/>
    <x v="7"/>
    <m/>
    <s v="DKK"/>
    <m/>
    <n v="700"/>
    <n v="8"/>
    <n v="59.642400000000002"/>
    <n v="759.64239999999995"/>
    <x v="0"/>
    <x v="4"/>
    <n v="1200"/>
    <x v="178"/>
    <n v="0.36696466666666672"/>
  </r>
  <r>
    <x v="8"/>
    <x v="25"/>
    <x v="7"/>
    <m/>
    <s v="DKK"/>
    <m/>
    <n v="700"/>
    <n v="8"/>
    <n v="59.642400000000002"/>
    <n v="759.64239999999995"/>
    <x v="0"/>
    <x v="4"/>
    <n v="1200"/>
    <x v="178"/>
    <n v="0.36696466666666672"/>
  </r>
  <r>
    <x v="4"/>
    <x v="11"/>
    <x v="7"/>
    <m/>
    <s v="DKK"/>
    <m/>
    <n v="1050"/>
    <n v="8"/>
    <n v="59.642400000000002"/>
    <n v="1109.6424"/>
    <x v="0"/>
    <x v="4"/>
    <n v="1050"/>
    <x v="177"/>
    <n v="-5.6802285714285666E-2"/>
  </r>
  <r>
    <x v="4"/>
    <x v="11"/>
    <x v="7"/>
    <m/>
    <s v="DKK"/>
    <m/>
    <n v="1050"/>
    <n v="8"/>
    <n v="59.642400000000002"/>
    <n v="1109.6424"/>
    <x v="0"/>
    <x v="4"/>
    <n v="1050"/>
    <x v="177"/>
    <n v="-5.6802285714285666E-2"/>
  </r>
  <r>
    <x v="4"/>
    <x v="11"/>
    <x v="7"/>
    <m/>
    <s v="DKK"/>
    <m/>
    <n v="1050"/>
    <n v="8"/>
    <n v="59.642400000000002"/>
    <n v="1109.6424"/>
    <x v="0"/>
    <x v="4"/>
    <n v="1050"/>
    <x v="177"/>
    <n v="-5.6802285714285666E-2"/>
  </r>
  <r>
    <x v="4"/>
    <x v="11"/>
    <x v="7"/>
    <m/>
    <s v="DKK"/>
    <m/>
    <n v="1050"/>
    <n v="8"/>
    <n v="59.642400000000002"/>
    <n v="1109.6424"/>
    <x v="0"/>
    <x v="4"/>
    <n v="1050"/>
    <x v="177"/>
    <n v="-5.6802285714285666E-2"/>
  </r>
  <r>
    <x v="4"/>
    <x v="11"/>
    <x v="7"/>
    <m/>
    <s v="DKK"/>
    <m/>
    <n v="1050"/>
    <n v="8"/>
    <n v="59.642400000000002"/>
    <n v="1109.6424"/>
    <x v="0"/>
    <x v="4"/>
    <n v="1050"/>
    <x v="177"/>
    <n v="-5.6802285714285666E-2"/>
  </r>
  <r>
    <x v="4"/>
    <x v="12"/>
    <x v="7"/>
    <m/>
    <s v="DKK"/>
    <m/>
    <n v="980"/>
    <n v="8"/>
    <n v="59.642400000000002"/>
    <n v="1039.6424"/>
    <x v="0"/>
    <x v="4"/>
    <n v="1050"/>
    <x v="179"/>
    <n v="9.8643809523809977E-3"/>
  </r>
  <r>
    <x v="4"/>
    <x v="12"/>
    <x v="7"/>
    <m/>
    <s v="DKK"/>
    <m/>
    <n v="980"/>
    <n v="8"/>
    <n v="59.642400000000002"/>
    <n v="1039.6424"/>
    <x v="0"/>
    <x v="4"/>
    <n v="1050"/>
    <x v="179"/>
    <n v="9.8643809523809977E-3"/>
  </r>
  <r>
    <x v="4"/>
    <x v="12"/>
    <x v="7"/>
    <m/>
    <s v="DKK"/>
    <m/>
    <n v="980"/>
    <n v="8"/>
    <n v="59.642400000000002"/>
    <n v="1039.6424"/>
    <x v="0"/>
    <x v="4"/>
    <n v="1050"/>
    <x v="179"/>
    <n v="9.8643809523809977E-3"/>
  </r>
  <r>
    <x v="4"/>
    <x v="12"/>
    <x v="7"/>
    <m/>
    <s v="DKK"/>
    <m/>
    <n v="980"/>
    <n v="8"/>
    <n v="59.642400000000002"/>
    <n v="1039.6424"/>
    <x v="0"/>
    <x v="4"/>
    <n v="1050"/>
    <x v="179"/>
    <n v="9.8643809523809977E-3"/>
  </r>
  <r>
    <x v="4"/>
    <x v="12"/>
    <x v="7"/>
    <m/>
    <s v="DKK"/>
    <m/>
    <n v="980"/>
    <n v="8"/>
    <n v="59.642400000000002"/>
    <n v="1039.6424"/>
    <x v="0"/>
    <x v="4"/>
    <n v="1050"/>
    <x v="179"/>
    <n v="9.8643809523809977E-3"/>
  </r>
  <r>
    <x v="4"/>
    <x v="13"/>
    <x v="7"/>
    <m/>
    <s v="DKK"/>
    <m/>
    <n v="980"/>
    <n v="8"/>
    <n v="59.642400000000002"/>
    <n v="1039.6424"/>
    <x v="0"/>
    <x v="4"/>
    <n v="1000"/>
    <x v="180"/>
    <n v="-3.9642399999999953E-2"/>
  </r>
  <r>
    <x v="4"/>
    <x v="13"/>
    <x v="7"/>
    <m/>
    <s v="DKK"/>
    <m/>
    <n v="980"/>
    <n v="8"/>
    <n v="59.642400000000002"/>
    <n v="1039.6424"/>
    <x v="0"/>
    <x v="4"/>
    <n v="1000"/>
    <x v="180"/>
    <n v="-3.9642399999999953E-2"/>
  </r>
  <r>
    <x v="4"/>
    <x v="13"/>
    <x v="7"/>
    <m/>
    <s v="DKK"/>
    <m/>
    <n v="980"/>
    <n v="8"/>
    <n v="59.642400000000002"/>
    <n v="1039.6424"/>
    <x v="0"/>
    <x v="4"/>
    <n v="1000"/>
    <x v="180"/>
    <n v="-3.9642399999999953E-2"/>
  </r>
  <r>
    <x v="4"/>
    <x v="13"/>
    <x v="7"/>
    <m/>
    <s v="DKK"/>
    <m/>
    <n v="980"/>
    <n v="8"/>
    <n v="59.642400000000002"/>
    <n v="1039.6424"/>
    <x v="0"/>
    <x v="4"/>
    <n v="1000"/>
    <x v="180"/>
    <n v="-3.9642399999999953E-2"/>
  </r>
  <r>
    <x v="4"/>
    <x v="13"/>
    <x v="7"/>
    <m/>
    <s v="DKK"/>
    <m/>
    <n v="980"/>
    <n v="8"/>
    <n v="59.642400000000002"/>
    <n v="1039.6424"/>
    <x v="0"/>
    <x v="4"/>
    <n v="1000"/>
    <x v="180"/>
    <n v="-3.9642399999999953E-2"/>
  </r>
  <r>
    <x v="4"/>
    <x v="14"/>
    <x v="7"/>
    <m/>
    <s v="DKK"/>
    <m/>
    <n v="1150"/>
    <n v="8"/>
    <n v="59.642400000000002"/>
    <n v="1209.6424"/>
    <x v="0"/>
    <x v="4"/>
    <n v="1150"/>
    <x v="177"/>
    <n v="-5.1862956521739091E-2"/>
  </r>
  <r>
    <x v="4"/>
    <x v="14"/>
    <x v="7"/>
    <m/>
    <s v="DKK"/>
    <m/>
    <n v="1150"/>
    <n v="8"/>
    <n v="59.642400000000002"/>
    <n v="1209.6424"/>
    <x v="0"/>
    <x v="4"/>
    <n v="1150"/>
    <x v="177"/>
    <n v="-5.1862956521739091E-2"/>
  </r>
  <r>
    <x v="4"/>
    <x v="14"/>
    <x v="7"/>
    <m/>
    <s v="DKK"/>
    <m/>
    <n v="1150"/>
    <n v="8"/>
    <n v="59.642400000000002"/>
    <n v="1209.6424"/>
    <x v="0"/>
    <x v="4"/>
    <n v="1150"/>
    <x v="177"/>
    <n v="-5.1862956521739091E-2"/>
  </r>
  <r>
    <x v="4"/>
    <x v="14"/>
    <x v="7"/>
    <m/>
    <s v="DKK"/>
    <m/>
    <n v="1150"/>
    <n v="8"/>
    <n v="59.642400000000002"/>
    <n v="1209.6424"/>
    <x v="0"/>
    <x v="4"/>
    <n v="1150"/>
    <x v="177"/>
    <n v="-5.1862956521739091E-2"/>
  </r>
  <r>
    <x v="4"/>
    <x v="14"/>
    <x v="7"/>
    <m/>
    <s v="DKK"/>
    <m/>
    <n v="1150"/>
    <n v="8"/>
    <n v="59.642400000000002"/>
    <n v="1209.6424"/>
    <x v="0"/>
    <x v="4"/>
    <n v="1150"/>
    <x v="177"/>
    <n v="-5.1862956521739091E-2"/>
  </r>
  <r>
    <x v="5"/>
    <x v="15"/>
    <x v="7"/>
    <m/>
    <s v="DKK"/>
    <m/>
    <n v="1100"/>
    <n v="8"/>
    <n v="59.642400000000002"/>
    <n v="1159.6424"/>
    <x v="0"/>
    <x v="4"/>
    <n v="1100"/>
    <x v="177"/>
    <n v="-5.4220363636363594E-2"/>
  </r>
  <r>
    <x v="5"/>
    <x v="15"/>
    <x v="7"/>
    <m/>
    <s v="DKK"/>
    <m/>
    <n v="1100"/>
    <n v="8"/>
    <n v="59.642400000000002"/>
    <n v="1159.6424"/>
    <x v="0"/>
    <x v="4"/>
    <n v="1100"/>
    <x v="177"/>
    <n v="-5.4220363636363594E-2"/>
  </r>
  <r>
    <x v="5"/>
    <x v="15"/>
    <x v="7"/>
    <m/>
    <s v="DKK"/>
    <m/>
    <n v="1100"/>
    <n v="8"/>
    <n v="59.642400000000002"/>
    <n v="1159.6424"/>
    <x v="0"/>
    <x v="4"/>
    <n v="1100"/>
    <x v="177"/>
    <n v="-5.4220363636363594E-2"/>
  </r>
  <r>
    <x v="5"/>
    <x v="15"/>
    <x v="7"/>
    <m/>
    <s v="DKK"/>
    <m/>
    <n v="1100"/>
    <n v="8"/>
    <n v="59.642400000000002"/>
    <n v="1159.6424"/>
    <x v="0"/>
    <x v="4"/>
    <n v="1100"/>
    <x v="177"/>
    <n v="-5.4220363636363594E-2"/>
  </r>
  <r>
    <x v="5"/>
    <x v="15"/>
    <x v="7"/>
    <m/>
    <s v="DKK"/>
    <m/>
    <n v="1100"/>
    <n v="8"/>
    <n v="59.642400000000002"/>
    <n v="1159.6424"/>
    <x v="0"/>
    <x v="4"/>
    <n v="1100"/>
    <x v="177"/>
    <n v="-5.4220363636363594E-2"/>
  </r>
  <r>
    <x v="6"/>
    <x v="17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17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17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17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17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18"/>
    <x v="7"/>
    <m/>
    <s v="DKK"/>
    <m/>
    <n v="1000"/>
    <n v="8"/>
    <n v="59.642400000000002"/>
    <n v="1059.6424"/>
    <x v="0"/>
    <x v="4"/>
    <n v="1600"/>
    <x v="181"/>
    <n v="0.33772350000000001"/>
  </r>
  <r>
    <x v="6"/>
    <x v="18"/>
    <x v="7"/>
    <m/>
    <s v="DKK"/>
    <m/>
    <n v="1000"/>
    <n v="8"/>
    <n v="59.642400000000002"/>
    <n v="1059.6424"/>
    <x v="0"/>
    <x v="4"/>
    <n v="1600"/>
    <x v="181"/>
    <n v="0.33772350000000001"/>
  </r>
  <r>
    <x v="6"/>
    <x v="18"/>
    <x v="7"/>
    <m/>
    <s v="DKK"/>
    <m/>
    <n v="1000"/>
    <n v="8"/>
    <n v="59.642400000000002"/>
    <n v="1059.6424"/>
    <x v="0"/>
    <x v="4"/>
    <n v="1600"/>
    <x v="181"/>
    <n v="0.33772350000000001"/>
  </r>
  <r>
    <x v="6"/>
    <x v="18"/>
    <x v="7"/>
    <m/>
    <s v="DKK"/>
    <m/>
    <n v="1000"/>
    <n v="8"/>
    <n v="59.642400000000002"/>
    <n v="1059.6424"/>
    <x v="0"/>
    <x v="4"/>
    <n v="1600"/>
    <x v="181"/>
    <n v="0.33772350000000001"/>
  </r>
  <r>
    <x v="6"/>
    <x v="18"/>
    <x v="7"/>
    <m/>
    <s v="DKK"/>
    <m/>
    <n v="1000"/>
    <n v="8"/>
    <n v="59.642400000000002"/>
    <n v="1059.6424"/>
    <x v="0"/>
    <x v="4"/>
    <n v="1600"/>
    <x v="181"/>
    <n v="0.33772350000000001"/>
  </r>
  <r>
    <x v="6"/>
    <x v="19"/>
    <x v="7"/>
    <m/>
    <s v="DKK"/>
    <m/>
    <n v="900"/>
    <n v="8"/>
    <n v="59.642400000000002"/>
    <n v="959.64239999999995"/>
    <x v="0"/>
    <x v="4"/>
    <n v="1400"/>
    <x v="178"/>
    <n v="0.31454114285714291"/>
  </r>
  <r>
    <x v="6"/>
    <x v="19"/>
    <x v="7"/>
    <m/>
    <s v="DKK"/>
    <m/>
    <n v="900"/>
    <n v="8"/>
    <n v="59.642400000000002"/>
    <n v="959.64239999999995"/>
    <x v="0"/>
    <x v="4"/>
    <n v="1400"/>
    <x v="178"/>
    <n v="0.31454114285714291"/>
  </r>
  <r>
    <x v="6"/>
    <x v="19"/>
    <x v="7"/>
    <m/>
    <s v="DKK"/>
    <m/>
    <n v="900"/>
    <n v="8"/>
    <n v="59.642400000000002"/>
    <n v="959.64239999999995"/>
    <x v="0"/>
    <x v="4"/>
    <n v="1400"/>
    <x v="178"/>
    <n v="0.31454114285714291"/>
  </r>
  <r>
    <x v="6"/>
    <x v="19"/>
    <x v="7"/>
    <m/>
    <s v="DKK"/>
    <m/>
    <n v="900"/>
    <n v="8"/>
    <n v="59.642400000000002"/>
    <n v="959.64239999999995"/>
    <x v="0"/>
    <x v="4"/>
    <n v="1400"/>
    <x v="178"/>
    <n v="0.31454114285714291"/>
  </r>
  <r>
    <x v="6"/>
    <x v="19"/>
    <x v="7"/>
    <m/>
    <s v="DKK"/>
    <m/>
    <n v="900"/>
    <n v="8"/>
    <n v="59.642400000000002"/>
    <n v="959.64239999999995"/>
    <x v="0"/>
    <x v="4"/>
    <n v="1400"/>
    <x v="178"/>
    <n v="0.31454114285714291"/>
  </r>
  <r>
    <x v="6"/>
    <x v="20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20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20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20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20"/>
    <x v="7"/>
    <m/>
    <s v="DKK"/>
    <m/>
    <n v="1400"/>
    <n v="8"/>
    <n v="59.642400000000002"/>
    <n v="1459.6424"/>
    <x v="0"/>
    <x v="4"/>
    <n v="1400"/>
    <x v="177"/>
    <n v="-4.260171428571425E-2"/>
  </r>
  <r>
    <x v="6"/>
    <x v="28"/>
    <x v="7"/>
    <m/>
    <s v="DKK"/>
    <m/>
    <n v="1600"/>
    <n v="8"/>
    <n v="59.642400000000002"/>
    <n v="1659.6424"/>
    <x v="0"/>
    <x v="4"/>
    <n v="1600"/>
    <x v="177"/>
    <n v="-3.7276499999999969E-2"/>
  </r>
  <r>
    <x v="6"/>
    <x v="28"/>
    <x v="7"/>
    <m/>
    <s v="DKK"/>
    <m/>
    <n v="1600"/>
    <n v="8"/>
    <n v="59.642400000000002"/>
    <n v="1659.6424"/>
    <x v="0"/>
    <x v="4"/>
    <n v="1600"/>
    <x v="177"/>
    <n v="-3.7276499999999969E-2"/>
  </r>
  <r>
    <x v="6"/>
    <x v="28"/>
    <x v="7"/>
    <m/>
    <s v="DKK"/>
    <m/>
    <n v="1600"/>
    <n v="8"/>
    <n v="59.642400000000002"/>
    <n v="1659.6424"/>
    <x v="0"/>
    <x v="4"/>
    <n v="1600"/>
    <x v="177"/>
    <n v="-3.7276499999999969E-2"/>
  </r>
  <r>
    <x v="6"/>
    <x v="28"/>
    <x v="7"/>
    <m/>
    <s v="DKK"/>
    <m/>
    <n v="1600"/>
    <n v="8"/>
    <n v="59.642400000000002"/>
    <n v="1659.6424"/>
    <x v="0"/>
    <x v="4"/>
    <n v="1600"/>
    <x v="177"/>
    <n v="-3.7276499999999969E-2"/>
  </r>
  <r>
    <x v="6"/>
    <x v="28"/>
    <x v="7"/>
    <m/>
    <s v="DKK"/>
    <m/>
    <n v="1600"/>
    <n v="8"/>
    <n v="59.642400000000002"/>
    <n v="1659.6424"/>
    <x v="0"/>
    <x v="4"/>
    <n v="1600"/>
    <x v="177"/>
    <n v="-3.7276499999999969E-2"/>
  </r>
  <r>
    <x v="7"/>
    <x v="29"/>
    <x v="7"/>
    <m/>
    <s v="DKK"/>
    <m/>
    <n v="600"/>
    <m/>
    <n v="59.642400000000002"/>
    <n v="659.64239999999995"/>
    <x v="0"/>
    <x v="4"/>
    <n v="1200"/>
    <x v="181"/>
    <n v="0.45029800000000003"/>
  </r>
  <r>
    <x v="7"/>
    <x v="29"/>
    <x v="7"/>
    <m/>
    <s v="DKK"/>
    <m/>
    <n v="600"/>
    <m/>
    <n v="59.642400000000002"/>
    <n v="659.64239999999995"/>
    <x v="0"/>
    <x v="4"/>
    <n v="1200"/>
    <x v="181"/>
    <n v="0.45029800000000003"/>
  </r>
  <r>
    <x v="7"/>
    <x v="29"/>
    <x v="7"/>
    <m/>
    <s v="DKK"/>
    <m/>
    <n v="600"/>
    <m/>
    <n v="59.642400000000002"/>
    <n v="659.64239999999995"/>
    <x v="0"/>
    <x v="4"/>
    <n v="1200"/>
    <x v="181"/>
    <n v="0.45029800000000003"/>
  </r>
  <r>
    <x v="7"/>
    <x v="29"/>
    <x v="7"/>
    <m/>
    <s v="DKK"/>
    <m/>
    <n v="600"/>
    <m/>
    <n v="59.642400000000002"/>
    <n v="659.64239999999995"/>
    <x v="0"/>
    <x v="4"/>
    <n v="1200"/>
    <x v="181"/>
    <n v="0.45029800000000003"/>
  </r>
  <r>
    <x v="7"/>
    <x v="29"/>
    <x v="7"/>
    <m/>
    <s v="DKK"/>
    <m/>
    <n v="600"/>
    <m/>
    <n v="59.642400000000002"/>
    <n v="659.64239999999995"/>
    <x v="0"/>
    <x v="4"/>
    <n v="1200"/>
    <x v="181"/>
    <n v="0.45029800000000003"/>
  </r>
  <r>
    <x v="7"/>
    <x v="21"/>
    <x v="7"/>
    <m/>
    <s v="DKK"/>
    <m/>
    <n v="1150"/>
    <m/>
    <n v="59.642400000000002"/>
    <n v="1209.6424"/>
    <x v="0"/>
    <x v="4"/>
    <n v="1150"/>
    <x v="177"/>
    <n v="-5.1862956521739091E-2"/>
  </r>
  <r>
    <x v="7"/>
    <x v="21"/>
    <x v="7"/>
    <m/>
    <s v="DKK"/>
    <m/>
    <n v="1150"/>
    <m/>
    <n v="59.642400000000002"/>
    <n v="1209.6424"/>
    <x v="0"/>
    <x v="4"/>
    <n v="1150"/>
    <x v="177"/>
    <n v="-5.1862956521739091E-2"/>
  </r>
  <r>
    <x v="7"/>
    <x v="21"/>
    <x v="7"/>
    <m/>
    <s v="DKK"/>
    <m/>
    <n v="1150"/>
    <m/>
    <n v="59.642400000000002"/>
    <n v="1209.6424"/>
    <x v="0"/>
    <x v="4"/>
    <n v="1150"/>
    <x v="177"/>
    <n v="-5.1862956521739091E-2"/>
  </r>
  <r>
    <x v="7"/>
    <x v="21"/>
    <x v="7"/>
    <m/>
    <s v="DKK"/>
    <m/>
    <n v="1150"/>
    <m/>
    <n v="59.642400000000002"/>
    <n v="1209.6424"/>
    <x v="0"/>
    <x v="4"/>
    <n v="1150"/>
    <x v="177"/>
    <n v="-5.1862956521739091E-2"/>
  </r>
  <r>
    <x v="7"/>
    <x v="21"/>
    <x v="7"/>
    <m/>
    <s v="DKK"/>
    <m/>
    <n v="1150"/>
    <m/>
    <n v="59.642400000000002"/>
    <n v="1209.6424"/>
    <x v="0"/>
    <x v="4"/>
    <n v="1150"/>
    <x v="177"/>
    <n v="-5.1862956521739091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d v="2018-02-04T00:00:00"/>
    <x v="0"/>
    <s v="Adidas Ultra Boost"/>
    <x v="0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</r>
  <r>
    <d v="2018-02-05T00:00:00"/>
    <x v="0"/>
    <s v="Adidas Ultra Boost"/>
    <x v="0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</r>
  <r>
    <d v="2018-02-07T00:00:00"/>
    <x v="0"/>
    <s v="Adidas Ultra Boost"/>
    <x v="0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</r>
  <r>
    <d v="2018-02-08T00:00:00"/>
    <x v="0"/>
    <s v="Adidas Ultra Boost"/>
    <x v="0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</r>
  <r>
    <d v="2018-02-09T00:00:00"/>
    <x v="0"/>
    <s v="Adidas Ultra Boost"/>
    <x v="0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</r>
  <r>
    <d v="2018-02-04T00:00:00"/>
    <x v="0"/>
    <s v="Adidas Supernova"/>
    <x v="0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</r>
  <r>
    <d v="2018-02-05T00:00:00"/>
    <x v="0"/>
    <s v="Adidas Supernova"/>
    <x v="0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</r>
  <r>
    <d v="2018-02-07T00:00:00"/>
    <x v="0"/>
    <s v="Adidas Supernova"/>
    <x v="0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</r>
  <r>
    <d v="2018-02-08T00:00:00"/>
    <x v="0"/>
    <s v="Adidas Supernova"/>
    <x v="0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</r>
  <r>
    <d v="2018-02-09T00:00:00"/>
    <x v="0"/>
    <s v="Adidas Supernova"/>
    <x v="0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</r>
  <r>
    <d v="2018-02-04T00:00:00"/>
    <x v="1"/>
    <s v="Asics GT-1000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5T00:00:00"/>
    <x v="1"/>
    <s v="Asics GT-1000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7T00:00:00"/>
    <x v="1"/>
    <s v="Asics GT-1000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8T00:00:00"/>
    <x v="1"/>
    <s v="Asics GT-1000"/>
    <x v="0"/>
    <n v="77.97"/>
    <s v="EUR"/>
    <n v="77.97"/>
    <n v="581.28974100000005"/>
    <n v="2"/>
    <n v="14.910600000000001"/>
    <n v="596.20034100000009"/>
    <s v="2-3 dage"/>
    <s v="Tyskland"/>
    <n v="1100"/>
    <n v="503.79965899999991"/>
    <n v="0.4579996899999999"/>
  </r>
  <r>
    <d v="2018-02-09T00:00:00"/>
    <x v="1"/>
    <s v="Asics GT-1000"/>
    <x v="0"/>
    <n v="77.97"/>
    <s v="EUR"/>
    <n v="77.97"/>
    <n v="581.28974100000005"/>
    <n v="2"/>
    <n v="14.910600000000001"/>
    <n v="596.20034100000009"/>
    <s v="2-3 dage"/>
    <s v="Tyskland"/>
    <n v="1100"/>
    <n v="503.79965899999991"/>
    <n v="0.4579996899999999"/>
  </r>
  <r>
    <d v="2018-02-04T00:00:00"/>
    <x v="1"/>
    <s v="Asics Kayano"/>
    <x v="0"/>
    <n v="134.94999999999999"/>
    <s v="EUR"/>
    <n v="134.94999999999999"/>
    <n v="1006.0927349999999"/>
    <n v="2"/>
    <n v="14.910600000000001"/>
    <n v="1021.003335"/>
    <s v="2-3 dage"/>
    <s v="Tyskland"/>
    <n v="1500"/>
    <n v="478.99666500000001"/>
    <n v="0.31933111000000003"/>
  </r>
  <r>
    <d v="2018-02-05T00:00:00"/>
    <x v="1"/>
    <s v="Asics Kayano"/>
    <x v="0"/>
    <n v="134.94999999999999"/>
    <s v="EUR"/>
    <n v="134.94999999999999"/>
    <n v="1006.0927349999999"/>
    <n v="2"/>
    <n v="14.910600000000001"/>
    <n v="1021.003335"/>
    <s v="2-3 dage"/>
    <s v="Tyskland"/>
    <n v="1500"/>
    <n v="478.99666500000001"/>
    <n v="0.31933111000000003"/>
  </r>
  <r>
    <d v="2018-02-07T00:00:00"/>
    <x v="1"/>
    <s v="Asics Kayano"/>
    <x v="0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</r>
  <r>
    <d v="2018-02-08T00:00:00"/>
    <x v="1"/>
    <s v="Asics Kayano"/>
    <x v="0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</r>
  <r>
    <d v="2018-02-09T00:00:00"/>
    <x v="1"/>
    <s v="Asics Kayano"/>
    <x v="0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</r>
  <r>
    <d v="2018-02-04T00:00:00"/>
    <x v="1"/>
    <s v="Asics Nimbus"/>
    <x v="0"/>
    <n v="143.96"/>
    <s v="EUR"/>
    <n v="143.96"/>
    <n v="1073.2649880000001"/>
    <n v="2"/>
    <n v="14.910600000000001"/>
    <n v="1088.1755880000001"/>
    <s v="2-3 dage"/>
    <s v="Tyskland"/>
    <n v="1500"/>
    <n v="411.82441199999994"/>
    <n v="0.27454960799999995"/>
  </r>
  <r>
    <d v="2018-02-05T00:00:00"/>
    <x v="1"/>
    <s v="Asics Nimbus"/>
    <x v="0"/>
    <n v="143.94999999999999"/>
    <s v="EUR"/>
    <n v="143.94999999999999"/>
    <n v="1073.190435"/>
    <n v="2"/>
    <n v="14.910600000000001"/>
    <n v="1088.1010349999999"/>
    <s v="2-3 dage"/>
    <s v="Tyskland"/>
    <n v="1500"/>
    <n v="411.89896500000009"/>
    <n v="0.27459931000000004"/>
  </r>
  <r>
    <d v="2018-02-07T00:00:00"/>
    <x v="1"/>
    <s v="Asics Nimbus"/>
    <x v="0"/>
    <n v="143.96"/>
    <s v="EUR"/>
    <n v="143.96"/>
    <n v="1073.2649880000001"/>
    <n v="2"/>
    <n v="14.910600000000001"/>
    <n v="1088.1755880000001"/>
    <s v="2-3 dage"/>
    <s v="Tyskland"/>
    <n v="1500"/>
    <n v="411.82441199999994"/>
    <n v="0.27454960799999995"/>
  </r>
  <r>
    <d v="2018-02-08T00:00:00"/>
    <x v="1"/>
    <s v="Asics Nimbus"/>
    <x v="0"/>
    <n v="134.96"/>
    <s v="EUR"/>
    <n v="134.96"/>
    <n v="1006.1672880000001"/>
    <n v="2"/>
    <n v="14.910600000000001"/>
    <n v="1021.0778880000001"/>
    <s v="2-3 dage"/>
    <s v="Tyskland"/>
    <n v="1500"/>
    <n v="478.92211199999986"/>
    <n v="0.31928140799999988"/>
  </r>
  <r>
    <d v="2018-02-09T00:00:00"/>
    <x v="1"/>
    <s v="Asics Nimbus"/>
    <x v="0"/>
    <n v="134.96"/>
    <s v="EUR"/>
    <n v="134.96"/>
    <n v="1006.1672880000001"/>
    <n v="2"/>
    <n v="14.910600000000001"/>
    <n v="1021.0778880000001"/>
    <s v="2-3 dage"/>
    <s v="Tyskland"/>
    <n v="1500"/>
    <n v="478.92211199999986"/>
    <n v="0.31928140799999988"/>
  </r>
  <r>
    <d v="2018-02-04T00:00:00"/>
    <x v="1"/>
    <s v="Asics GT-2000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5T00:00:00"/>
    <x v="1"/>
    <s v="Asics GT-2000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7T00:00:00"/>
    <x v="1"/>
    <s v="Asics GT-2000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8T00:00:00"/>
    <x v="1"/>
    <s v="Asics GT-2000"/>
    <x v="0"/>
    <n v="97.96"/>
    <s v="EUR"/>
    <n v="97.96"/>
    <n v="730.32118800000001"/>
    <n v="2"/>
    <n v="14.910600000000001"/>
    <n v="745.23178800000005"/>
    <s v="2-3 dage"/>
    <s v="Tyskland"/>
    <n v="1200"/>
    <n v="454.76821199999995"/>
    <n v="0.37897350999999996"/>
  </r>
  <r>
    <d v="2018-02-09T00:00:00"/>
    <x v="1"/>
    <s v="Asics GT-2000"/>
    <x v="0"/>
    <n v="97.96"/>
    <s v="EUR"/>
    <n v="97.96"/>
    <n v="730.32118800000001"/>
    <n v="2"/>
    <n v="14.910600000000001"/>
    <n v="745.23178800000005"/>
    <s v="2-3 dage"/>
    <s v="Tyskland"/>
    <n v="1200"/>
    <n v="454.76821199999995"/>
    <n v="0.37897350999999996"/>
  </r>
  <r>
    <d v="2018-02-04T00:00:00"/>
    <x v="1"/>
    <s v="Asics Trainer"/>
    <x v="0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</r>
  <r>
    <d v="2018-02-05T00:00:00"/>
    <x v="1"/>
    <s v="Asics Trainer"/>
    <x v="0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</r>
  <r>
    <d v="2018-02-07T00:00:00"/>
    <x v="1"/>
    <s v="Asics Trainer"/>
    <x v="0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</r>
  <r>
    <d v="2018-02-08T00:00:00"/>
    <x v="1"/>
    <s v="Asics Trainer"/>
    <x v="0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</r>
  <r>
    <d v="2018-02-09T00:00:00"/>
    <x v="1"/>
    <s v="Asics Trainer"/>
    <x v="0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</r>
  <r>
    <d v="2018-02-04T00:00:00"/>
    <x v="1"/>
    <s v="Asics Cumulus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5T00:00:00"/>
    <x v="1"/>
    <s v="Asics Cumulus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7T00:00:00"/>
    <x v="1"/>
    <s v="Asics Cumulus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8T00:00:00"/>
    <x v="1"/>
    <s v="Asics Cumulus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9T00:00:00"/>
    <x v="1"/>
    <s v="Asics Cumulus"/>
    <x v="0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</r>
  <r>
    <d v="2018-02-04T00:00:00"/>
    <x v="2"/>
    <s v="Mizuno Inspire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5T00:00:00"/>
    <x v="2"/>
    <s v="Mizuno Inspire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7T00:00:00"/>
    <x v="2"/>
    <s v="Mizuno Inspire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8T00:00:00"/>
    <x v="2"/>
    <s v="Mizuno Inspire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9T00:00:00"/>
    <x v="2"/>
    <s v="Mizuno Inspire"/>
    <x v="0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</r>
  <r>
    <d v="2018-02-04T00:00:00"/>
    <x v="2"/>
    <s v="mizuno Rider"/>
    <x v="0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</r>
  <r>
    <d v="2018-02-05T00:00:00"/>
    <x v="2"/>
    <s v="mizuno Rider"/>
    <x v="0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</r>
  <r>
    <d v="2018-02-07T00:00:00"/>
    <x v="2"/>
    <s v="mizuno Rider"/>
    <x v="0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</r>
  <r>
    <d v="2018-02-08T00:00:00"/>
    <x v="2"/>
    <s v="mizuno Rider"/>
    <x v="0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</r>
  <r>
    <d v="2018-02-09T00:00:00"/>
    <x v="2"/>
    <s v="mizuno Rider"/>
    <x v="0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</r>
  <r>
    <d v="2018-02-04T00:00:00"/>
    <x v="3"/>
    <s v="Mizuno Sayonara"/>
    <x v="0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</r>
  <r>
    <d v="2018-02-05T00:00:00"/>
    <x v="3"/>
    <s v="Mizuno Sayonara"/>
    <x v="0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</r>
  <r>
    <d v="2018-02-07T00:00:00"/>
    <x v="3"/>
    <s v="Mizuno Sayonara"/>
    <x v="0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</r>
  <r>
    <d v="2018-02-08T00:00:00"/>
    <x v="3"/>
    <s v="Mizuno Sayonara"/>
    <x v="0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</r>
  <r>
    <d v="2018-02-09T00:00:00"/>
    <x v="3"/>
    <s v="Mizuno Sayonara"/>
    <x v="0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</r>
  <r>
    <d v="2018-02-04T00:00:00"/>
    <x v="4"/>
    <s v="Nike Lunarglide"/>
    <x v="0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</r>
  <r>
    <d v="2018-02-05T00:00:00"/>
    <x v="4"/>
    <s v="Nike Lunarglide"/>
    <x v="0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</r>
  <r>
    <d v="2018-02-07T00:00:00"/>
    <x v="4"/>
    <s v="Nike Lunarglide"/>
    <x v="0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</r>
  <r>
    <d v="2018-02-08T00:00:00"/>
    <x v="4"/>
    <s v="Nike Lunarglide"/>
    <x v="0"/>
    <n v="94.86"/>
    <s v="EUR"/>
    <n v="94.86"/>
    <n v="707.20975799999997"/>
    <n v="2"/>
    <n v="14.910600000000001"/>
    <n v="722.12035800000001"/>
    <s v="2-3 dage"/>
    <s v="Tyskland"/>
    <n v="1050"/>
    <n v="327.87964199999999"/>
    <n v="0.3122663257142857"/>
  </r>
  <r>
    <d v="2018-02-09T00:00:00"/>
    <x v="4"/>
    <s v="Nike Lunarglide"/>
    <x v="0"/>
    <n v="94.86"/>
    <s v="EUR"/>
    <n v="94.86"/>
    <n v="707.20975799999997"/>
    <n v="2"/>
    <n v="14.910600000000001"/>
    <n v="722.12035800000001"/>
    <s v="2-3 dage"/>
    <s v="Tyskland"/>
    <n v="1050"/>
    <n v="327.87964199999999"/>
    <n v="0.3122663257142857"/>
  </r>
  <r>
    <d v="2018-02-04T00:00:00"/>
    <x v="4"/>
    <s v="Nike Zoom Pegasus"/>
    <x v="0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</r>
  <r>
    <d v="2018-02-05T00:00:00"/>
    <x v="4"/>
    <s v="Nike Zoom Pegasus"/>
    <x v="0"/>
    <n v="92.9"/>
    <s v="EUR"/>
    <n v="92.9"/>
    <n v="692.59737000000007"/>
    <n v="2"/>
    <n v="14.910600000000001"/>
    <n v="707.50797000000011"/>
    <s v="2-3 dage"/>
    <s v="Tyskland"/>
    <n v="1050"/>
    <n v="342.49202999999989"/>
    <n v="0.32618288571428561"/>
  </r>
  <r>
    <d v="2018-02-07T00:00:00"/>
    <x v="4"/>
    <s v="Nike Zoom Pegasus"/>
    <x v="0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</r>
  <r>
    <d v="2018-02-08T00:00:00"/>
    <x v="4"/>
    <s v="Nike Zoom Pegasus"/>
    <x v="0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</r>
  <r>
    <d v="2018-02-09T00:00:00"/>
    <x v="4"/>
    <s v="Nike Zoom Pegasus"/>
    <x v="0"/>
    <n v="92.9"/>
    <s v="EUR"/>
    <n v="92.9"/>
    <n v="692.59737000000007"/>
    <n v="2"/>
    <n v="14.910600000000001"/>
    <n v="707.50797000000011"/>
    <s v="2-3 dage"/>
    <s v="Tyskland"/>
    <n v="1050"/>
    <n v="342.49202999999989"/>
    <n v="0.32618288571428561"/>
  </r>
  <r>
    <d v="2018-02-04T00:00:00"/>
    <x v="4"/>
    <s v="Nike Zoom Structure"/>
    <x v="0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</r>
  <r>
    <d v="2018-02-05T00:00:00"/>
    <x v="4"/>
    <s v="Nike Zoom Structure"/>
    <x v="0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</r>
  <r>
    <d v="2018-02-07T00:00:00"/>
    <x v="4"/>
    <s v="Nike Zoom Structure"/>
    <x v="0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</r>
  <r>
    <d v="2018-02-08T00:00:00"/>
    <x v="4"/>
    <s v="Nike Zoom Structure"/>
    <x v="0"/>
    <n v="83.96"/>
    <s v="EUR"/>
    <n v="83.96"/>
    <n v="625.94698799999992"/>
    <n v="2"/>
    <n v="14.910600000000001"/>
    <n v="640.85758799999996"/>
    <s v="2-3 dage"/>
    <s v="Tyskland"/>
    <n v="1000"/>
    <n v="359.14241200000004"/>
    <n v="0.35914241200000002"/>
  </r>
  <r>
    <d v="2018-02-09T00:00:00"/>
    <x v="4"/>
    <s v="Nike Zoom Structure"/>
    <x v="0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</r>
  <r>
    <d v="2018-02-04T00:00:00"/>
    <x v="4"/>
    <s v="Nike Zoom Vomero"/>
    <x v="0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</r>
  <r>
    <d v="2018-02-05T00:00:00"/>
    <x v="4"/>
    <s v="Nike Zoom Vomero"/>
    <x v="0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</r>
  <r>
    <d v="2018-02-07T00:00:00"/>
    <x v="4"/>
    <s v="Nike Zoom Vomero"/>
    <x v="0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</r>
  <r>
    <d v="2018-02-08T00:00:00"/>
    <x v="4"/>
    <s v="Nike Zoom Vomero"/>
    <x v="0"/>
    <n v="102.16"/>
    <s v="EUR"/>
    <n v="102.16"/>
    <n v="761.63344800000004"/>
    <n v="2"/>
    <n v="14.910600000000001"/>
    <n v="776.54404800000009"/>
    <s v="2-3 dage"/>
    <s v="Tyskland"/>
    <n v="1150"/>
    <n v="373.45595199999991"/>
    <n v="0.32474430608695642"/>
  </r>
  <r>
    <d v="2018-02-09T00:00:00"/>
    <x v="4"/>
    <s v="Nike Zoom Vomero"/>
    <x v="0"/>
    <n v="102.16"/>
    <s v="EUR"/>
    <n v="102.16"/>
    <n v="761.63344800000004"/>
    <n v="2"/>
    <n v="14.910600000000001"/>
    <n v="776.54404800000009"/>
    <s v="2-3 dage"/>
    <s v="Tyskland"/>
    <n v="1150"/>
    <n v="373.45595199999991"/>
    <n v="0.32474430608695642"/>
  </r>
  <r>
    <d v="2018-02-04T00:00:00"/>
    <x v="5"/>
    <s v="Salomon Speedcross"/>
    <x v="0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</r>
  <r>
    <d v="2018-02-05T00:00:00"/>
    <x v="5"/>
    <s v="Salomon Speedcross"/>
    <x v="0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</r>
  <r>
    <d v="2018-02-07T00:00:00"/>
    <x v="5"/>
    <s v="Salomon Speedcross"/>
    <x v="0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</r>
  <r>
    <d v="2018-02-08T00:00:00"/>
    <x v="5"/>
    <s v="Salomon Speedcross"/>
    <x v="0"/>
    <n v="88.37"/>
    <s v="EUR"/>
    <n v="88.37"/>
    <n v="658.82486100000006"/>
    <n v="2"/>
    <n v="14.910600000000001"/>
    <n v="673.7354610000001"/>
    <s v="2-3 dage"/>
    <s v="Tyskland"/>
    <n v="1100"/>
    <n v="426.2645389999999"/>
    <n v="0.3875132172727272"/>
  </r>
  <r>
    <d v="2018-02-09T00:00:00"/>
    <x v="5"/>
    <s v="Salomon Speedcross"/>
    <x v="0"/>
    <n v="88.37"/>
    <s v="EUR"/>
    <n v="88.37"/>
    <n v="658.82486100000006"/>
    <n v="2"/>
    <n v="14.910600000000001"/>
    <n v="673.7354610000001"/>
    <s v="2-3 dage"/>
    <s v="Tyskland"/>
    <n v="1100"/>
    <n v="426.2645389999999"/>
    <n v="0.3875132172727272"/>
  </r>
  <r>
    <d v="2018-02-04T00:00:00"/>
    <x v="5"/>
    <s v="Salomon XA Pro"/>
    <x v="0"/>
    <n v="85.77"/>
    <s v="EUR"/>
    <n v="85.77"/>
    <n v="639.44108099999994"/>
    <n v="2"/>
    <n v="14.910600000000001"/>
    <n v="654.35168099999999"/>
    <s v="2-3 dage"/>
    <s v="Tyskland"/>
    <n v="1000"/>
    <n v="345.64831900000001"/>
    <n v="0.34564831900000004"/>
  </r>
  <r>
    <d v="2018-02-05T00:00:00"/>
    <x v="5"/>
    <s v="Salomon XA Pro"/>
    <x v="0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</r>
  <r>
    <d v="2018-02-07T00:00:00"/>
    <x v="5"/>
    <s v="Salomon XA Pro"/>
    <x v="0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</r>
  <r>
    <d v="2018-02-08T00:00:00"/>
    <x v="5"/>
    <s v="Salomon XA Pro"/>
    <x v="0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</r>
  <r>
    <d v="2018-02-09T00:00:00"/>
    <x v="5"/>
    <s v="Salomon XA Pro"/>
    <x v="0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</r>
  <r>
    <d v="2018-02-04T00:00:00"/>
    <x v="6"/>
    <s v="Saucony Guide"/>
    <x v="0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</r>
  <r>
    <d v="2018-02-05T00:00:00"/>
    <x v="6"/>
    <s v="Saucony Guide"/>
    <x v="0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</r>
  <r>
    <d v="2018-02-07T00:00:00"/>
    <x v="6"/>
    <s v="Saucony Guide"/>
    <x v="0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</r>
  <r>
    <d v="2018-02-08T00:00:00"/>
    <x v="6"/>
    <s v="Saucony Guide"/>
    <x v="0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</r>
  <r>
    <d v="2018-02-09T00:00:00"/>
    <x v="6"/>
    <s v="Saucony Guide"/>
    <x v="0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</r>
  <r>
    <d v="2018-02-04T00:00:00"/>
    <x v="6"/>
    <s v="Saucony Hurricane"/>
    <x v="0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</r>
  <r>
    <d v="2018-02-05T00:00:00"/>
    <x v="6"/>
    <s v="Saucony Hurricane"/>
    <x v="0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</r>
  <r>
    <d v="2018-02-07T00:00:00"/>
    <x v="6"/>
    <s v="Saucony Hurricane"/>
    <x v="0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</r>
  <r>
    <d v="2018-02-08T00:00:00"/>
    <x v="6"/>
    <s v="Saucony Hurricane"/>
    <x v="0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</r>
  <r>
    <d v="2018-02-09T00:00:00"/>
    <x v="6"/>
    <s v="Saucony Hurricane"/>
    <x v="0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</r>
  <r>
    <d v="2018-02-04T00:00:00"/>
    <x v="6"/>
    <s v="Saucony Kinvara"/>
    <x v="0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</r>
  <r>
    <d v="2018-02-05T00:00:00"/>
    <x v="6"/>
    <s v="Saucony Kinvara"/>
    <x v="0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</r>
  <r>
    <d v="2018-02-07T00:00:00"/>
    <x v="6"/>
    <s v="Saucony Kinvara"/>
    <x v="0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</r>
  <r>
    <d v="2018-02-08T00:00:00"/>
    <x v="6"/>
    <s v="Saucony Kinvara"/>
    <x v="0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</r>
  <r>
    <d v="2018-02-09T00:00:00"/>
    <x v="6"/>
    <s v="Saucony Kinvara"/>
    <x v="0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</r>
  <r>
    <d v="2018-02-04T00:00:00"/>
    <x v="6"/>
    <s v="Saucony Ride"/>
    <x v="0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</r>
  <r>
    <d v="2018-02-05T00:00:00"/>
    <x v="6"/>
    <s v="Saucony Ride"/>
    <x v="0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</r>
  <r>
    <d v="2018-02-07T00:00:00"/>
    <x v="6"/>
    <s v="Saucony Ride"/>
    <x v="0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</r>
  <r>
    <d v="2018-02-08T00:00:00"/>
    <x v="6"/>
    <s v="Saucony Ride"/>
    <x v="0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</r>
  <r>
    <d v="2018-02-09T00:00:00"/>
    <x v="6"/>
    <s v="Saucony Ride"/>
    <x v="0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</r>
  <r>
    <d v="2018-02-04T00:00:00"/>
    <x v="7"/>
    <s v="Inov8 X-talon 212"/>
    <x v="0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</r>
  <r>
    <d v="2018-02-05T00:00:00"/>
    <x v="7"/>
    <s v="Inov8 X-talon 212"/>
    <x v="0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</r>
  <r>
    <d v="2018-02-07T00:00:00"/>
    <x v="7"/>
    <s v="Inov8 X-talon 212"/>
    <x v="0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</r>
  <r>
    <d v="2018-02-08T00:00:00"/>
    <x v="7"/>
    <s v="Inov8 X-talon 212"/>
    <x v="0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</r>
  <r>
    <d v="2018-02-09T00:00:00"/>
    <x v="7"/>
    <s v="Inov8 X-talon 212"/>
    <x v="0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</r>
  <r>
    <d v="2018-02-04T00:00:00"/>
    <x v="0"/>
    <s v="Adidas Ultra Boost"/>
    <x v="1"/>
    <m/>
    <m/>
    <m/>
    <n v="1146"/>
    <n v="0"/>
    <n v="75"/>
    <n v="1221"/>
    <s v="2-3 dage"/>
    <s v="EU"/>
    <n v="1500"/>
    <n v="279"/>
    <n v="0.186"/>
  </r>
  <r>
    <d v="2018-02-05T00:00:00"/>
    <x v="0"/>
    <s v="Adidas Ultra Boost"/>
    <x v="1"/>
    <m/>
    <m/>
    <m/>
    <n v="1146"/>
    <n v="8"/>
    <n v="75"/>
    <n v="1221"/>
    <s v="2-3 dage"/>
    <s v="EU"/>
    <n v="1500"/>
    <n v="279"/>
    <n v="0.186"/>
  </r>
  <r>
    <d v="2018-02-07T00:00:00"/>
    <x v="0"/>
    <s v="Adidas Ultra Boost"/>
    <x v="1"/>
    <m/>
    <m/>
    <m/>
    <n v="1146"/>
    <n v="8"/>
    <n v="75"/>
    <n v="1221"/>
    <s v="2-3 dage"/>
    <s v="EU"/>
    <n v="1500"/>
    <n v="279"/>
    <n v="0.186"/>
  </r>
  <r>
    <d v="2018-02-08T00:00:00"/>
    <x v="0"/>
    <s v="Adidas Ultra Boost"/>
    <x v="1"/>
    <m/>
    <m/>
    <m/>
    <n v="1146"/>
    <n v="8"/>
    <n v="75"/>
    <n v="1221"/>
    <s v="2-3 dage"/>
    <s v="EU"/>
    <n v="1500"/>
    <n v="279"/>
    <n v="0.186"/>
  </r>
  <r>
    <d v="2018-02-09T00:00:00"/>
    <x v="0"/>
    <s v="Adidas Ultra Boost"/>
    <x v="1"/>
    <m/>
    <m/>
    <m/>
    <n v="1093"/>
    <n v="8"/>
    <n v="75"/>
    <n v="1168"/>
    <s v="2-3 dage"/>
    <s v="EU"/>
    <n v="1500"/>
    <n v="332"/>
    <n v="0.22133333333333333"/>
  </r>
  <r>
    <d v="2018-02-04T00:00:00"/>
    <x v="1"/>
    <s v="Asics GT-1000"/>
    <x v="1"/>
    <m/>
    <m/>
    <m/>
    <n v="923"/>
    <n v="8"/>
    <n v="75"/>
    <n v="998"/>
    <s v="2-3 dage"/>
    <s v="EU"/>
    <n v="1100"/>
    <n v="102"/>
    <n v="9.2727272727272728E-2"/>
  </r>
  <r>
    <d v="2018-02-05T00:00:00"/>
    <x v="1"/>
    <s v="Asics GT-1000"/>
    <x v="1"/>
    <m/>
    <m/>
    <m/>
    <n v="923"/>
    <n v="8"/>
    <n v="75"/>
    <n v="998"/>
    <s v="2-3 dage"/>
    <s v="EU"/>
    <n v="1100"/>
    <n v="102"/>
    <n v="9.2727272727272728E-2"/>
  </r>
  <r>
    <d v="2018-02-07T00:00:00"/>
    <x v="1"/>
    <s v="Asics GT-1000"/>
    <x v="1"/>
    <m/>
    <m/>
    <m/>
    <n v="923"/>
    <n v="8"/>
    <n v="75"/>
    <n v="998"/>
    <s v="2-3 dage"/>
    <s v="EU"/>
    <n v="1100"/>
    <n v="102"/>
    <n v="9.2727272727272728E-2"/>
  </r>
  <r>
    <d v="2018-02-08T00:00:00"/>
    <x v="1"/>
    <s v="Asics GT-1000"/>
    <x v="1"/>
    <m/>
    <m/>
    <m/>
    <n v="923"/>
    <n v="8"/>
    <n v="75"/>
    <n v="998"/>
    <s v="2-3 dage"/>
    <s v="EU"/>
    <n v="1100"/>
    <n v="102"/>
    <n v="9.2727272727272728E-2"/>
  </r>
  <r>
    <d v="2018-02-09T00:00:00"/>
    <x v="1"/>
    <s v="Asics GT-1000"/>
    <x v="1"/>
    <m/>
    <m/>
    <m/>
    <n v="923"/>
    <n v="8"/>
    <n v="75"/>
    <n v="998"/>
    <s v="2-3 dage"/>
    <s v="EU"/>
    <n v="1100"/>
    <n v="102"/>
    <n v="9.2727272727272728E-2"/>
  </r>
  <r>
    <d v="2018-02-04T00:00:00"/>
    <x v="1"/>
    <s v="Asics Kayano"/>
    <x v="1"/>
    <m/>
    <m/>
    <m/>
    <n v="1384"/>
    <n v="8"/>
    <n v="75"/>
    <n v="1459"/>
    <s v="2-3 dage"/>
    <s v="EU"/>
    <n v="1500"/>
    <n v="41"/>
    <n v="2.7333333333333334E-2"/>
  </r>
  <r>
    <d v="2018-02-05T00:00:00"/>
    <x v="1"/>
    <s v="Asics Kayano"/>
    <x v="1"/>
    <m/>
    <m/>
    <m/>
    <n v="1384"/>
    <n v="8"/>
    <n v="75"/>
    <n v="1459"/>
    <s v="2-3 dage"/>
    <s v="EU"/>
    <n v="1500"/>
    <n v="41"/>
    <n v="2.7333333333333334E-2"/>
  </r>
  <r>
    <d v="2018-02-07T00:00:00"/>
    <x v="1"/>
    <s v="Asics Kayano"/>
    <x v="1"/>
    <m/>
    <m/>
    <m/>
    <n v="1384"/>
    <n v="8"/>
    <n v="75"/>
    <n v="1459"/>
    <s v="2-3 dage"/>
    <s v="EU"/>
    <n v="1500"/>
    <n v="41"/>
    <n v="2.7333333333333334E-2"/>
  </r>
  <r>
    <d v="2018-02-08T00:00:00"/>
    <x v="1"/>
    <s v="Asics Kayano"/>
    <x v="1"/>
    <m/>
    <m/>
    <m/>
    <n v="1384"/>
    <n v="8"/>
    <n v="75"/>
    <n v="1459"/>
    <s v="2-3 dage"/>
    <s v="EU"/>
    <n v="1500"/>
    <n v="41"/>
    <n v="2.7333333333333334E-2"/>
  </r>
  <r>
    <d v="2018-02-09T00:00:00"/>
    <x v="1"/>
    <s v="Asics Kayano"/>
    <x v="1"/>
    <m/>
    <m/>
    <m/>
    <n v="1384"/>
    <n v="8"/>
    <n v="75"/>
    <n v="1459"/>
    <s v="2-3 dage"/>
    <s v="EU"/>
    <n v="1500"/>
    <n v="41"/>
    <n v="2.7333333333333334E-2"/>
  </r>
  <r>
    <d v="2018-02-04T00:00:00"/>
    <x v="1"/>
    <s v="Asics Nimbus"/>
    <x v="1"/>
    <m/>
    <m/>
    <m/>
    <n v="1384"/>
    <n v="8"/>
    <n v="75"/>
    <n v="1459"/>
    <s v="2-3 dage"/>
    <s v="EU"/>
    <n v="1500"/>
    <n v="41"/>
    <n v="2.7333333333333334E-2"/>
  </r>
  <r>
    <d v="2018-02-05T00:00:00"/>
    <x v="1"/>
    <s v="Asics Nimbus"/>
    <x v="1"/>
    <m/>
    <m/>
    <m/>
    <n v="1384"/>
    <n v="8"/>
    <n v="75"/>
    <n v="1459"/>
    <s v="2-3 dage"/>
    <s v="EU"/>
    <n v="1500"/>
    <n v="41"/>
    <n v="2.7333333333333334E-2"/>
  </r>
  <r>
    <d v="2018-02-07T00:00:00"/>
    <x v="1"/>
    <s v="Asics Nimbus"/>
    <x v="1"/>
    <m/>
    <m/>
    <m/>
    <n v="1384"/>
    <n v="8"/>
    <n v="75"/>
    <n v="1459"/>
    <s v="2-3 dage"/>
    <s v="EU"/>
    <n v="1500"/>
    <n v="41"/>
    <n v="2.7333333333333334E-2"/>
  </r>
  <r>
    <d v="2018-02-08T00:00:00"/>
    <x v="1"/>
    <s v="Asics Nimbus"/>
    <x v="1"/>
    <m/>
    <m/>
    <m/>
    <n v="1384"/>
    <n v="8"/>
    <n v="75"/>
    <n v="1459"/>
    <s v="2-3 dage"/>
    <s v="EU"/>
    <n v="1500"/>
    <n v="41"/>
    <n v="2.7333333333333334E-2"/>
  </r>
  <r>
    <d v="2018-02-09T00:00:00"/>
    <x v="1"/>
    <s v="Asics Nimbus"/>
    <x v="1"/>
    <m/>
    <m/>
    <m/>
    <n v="1384"/>
    <n v="8"/>
    <n v="75"/>
    <n v="1459"/>
    <s v="2-3 dage"/>
    <s v="EU"/>
    <n v="1500"/>
    <n v="41"/>
    <n v="2.7333333333333334E-2"/>
  </r>
  <r>
    <d v="2018-02-04T00:00:00"/>
    <x v="1"/>
    <s v="Asics GT-2000"/>
    <x v="1"/>
    <m/>
    <m/>
    <m/>
    <n v="1077"/>
    <n v="8"/>
    <n v="75"/>
    <n v="1152"/>
    <s v="2-3 dage"/>
    <s v="EU"/>
    <n v="1200"/>
    <n v="48"/>
    <n v="0.04"/>
  </r>
  <r>
    <d v="2018-02-05T00:00:00"/>
    <x v="1"/>
    <s v="Asics GT-2000"/>
    <x v="1"/>
    <m/>
    <m/>
    <m/>
    <n v="1077"/>
    <n v="8"/>
    <n v="75"/>
    <n v="1152"/>
    <s v="2-3 dage"/>
    <s v="EU"/>
    <n v="1200"/>
    <n v="48"/>
    <n v="0.04"/>
  </r>
  <r>
    <d v="2018-02-07T00:00:00"/>
    <x v="1"/>
    <s v="Asics GT-2000"/>
    <x v="1"/>
    <m/>
    <m/>
    <m/>
    <n v="1077"/>
    <n v="8"/>
    <n v="75"/>
    <n v="1152"/>
    <s v="2-3 dage"/>
    <s v="EU"/>
    <n v="1200"/>
    <n v="48"/>
    <n v="0.04"/>
  </r>
  <r>
    <d v="2018-02-08T00:00:00"/>
    <x v="1"/>
    <s v="Asics GT-2000"/>
    <x v="1"/>
    <m/>
    <m/>
    <m/>
    <n v="1077"/>
    <n v="8"/>
    <n v="75"/>
    <n v="1152"/>
    <s v="2-3 dage"/>
    <s v="EU"/>
    <n v="1200"/>
    <n v="48"/>
    <n v="0.04"/>
  </r>
  <r>
    <d v="2018-02-09T00:00:00"/>
    <x v="1"/>
    <s v="Asics GT-2000"/>
    <x v="1"/>
    <m/>
    <m/>
    <m/>
    <n v="1077"/>
    <n v="8"/>
    <n v="75"/>
    <n v="1152"/>
    <s v="2-3 dage"/>
    <s v="EU"/>
    <n v="1200"/>
    <n v="48"/>
    <n v="0.04"/>
  </r>
  <r>
    <d v="2018-02-04T00:00:00"/>
    <x v="1"/>
    <s v="Asics Trainer"/>
    <x v="1"/>
    <m/>
    <m/>
    <m/>
    <n v="646"/>
    <n v="8"/>
    <n v="75"/>
    <n v="721"/>
    <s v="2-3 dage"/>
    <s v="EU"/>
    <n v="1200"/>
    <n v="479"/>
    <n v="0.39916666666666667"/>
  </r>
  <r>
    <d v="2018-02-05T00:00:00"/>
    <x v="1"/>
    <s v="Asics Trainer"/>
    <x v="1"/>
    <m/>
    <m/>
    <m/>
    <n v="646"/>
    <n v="8"/>
    <n v="75"/>
    <n v="721"/>
    <s v="2-3 dage"/>
    <s v="EU"/>
    <n v="1200"/>
    <n v="479"/>
    <n v="0.39916666666666667"/>
  </r>
  <r>
    <d v="2018-02-07T00:00:00"/>
    <x v="1"/>
    <s v="Asics Trainer"/>
    <x v="1"/>
    <m/>
    <m/>
    <m/>
    <n v="646"/>
    <n v="8"/>
    <n v="75"/>
    <n v="721"/>
    <s v="2-3 dage"/>
    <s v="EU"/>
    <n v="1200"/>
    <n v="479"/>
    <n v="0.39916666666666667"/>
  </r>
  <r>
    <d v="2018-02-08T00:00:00"/>
    <x v="1"/>
    <s v="Asics Trainer"/>
    <x v="1"/>
    <m/>
    <m/>
    <m/>
    <n v="646"/>
    <n v="8"/>
    <n v="75"/>
    <n v="721"/>
    <s v="2-3 dage"/>
    <s v="EU"/>
    <n v="1200"/>
    <n v="479"/>
    <n v="0.39916666666666667"/>
  </r>
  <r>
    <d v="2018-02-09T00:00:00"/>
    <x v="1"/>
    <s v="Asics Trainer"/>
    <x v="1"/>
    <m/>
    <m/>
    <m/>
    <n v="646"/>
    <n v="8"/>
    <n v="75"/>
    <n v="721"/>
    <s v="2-3 dage"/>
    <s v="EU"/>
    <n v="1200"/>
    <n v="479"/>
    <n v="0.39916666666666667"/>
  </r>
  <r>
    <d v="2018-02-04T00:00:00"/>
    <x v="1"/>
    <s v="Asics Cumulus"/>
    <x v="1"/>
    <m/>
    <m/>
    <m/>
    <n v="1077"/>
    <n v="8"/>
    <n v="75"/>
    <n v="1152"/>
    <s v="2-3 dage"/>
    <s v="EU"/>
    <n v="1200"/>
    <n v="48"/>
    <n v="0.04"/>
  </r>
  <r>
    <d v="2018-02-05T00:00:00"/>
    <x v="1"/>
    <s v="Asics Cumulus"/>
    <x v="1"/>
    <m/>
    <m/>
    <m/>
    <n v="1077"/>
    <n v="8"/>
    <n v="75"/>
    <n v="1152"/>
    <s v="2-3 dage"/>
    <s v="EU"/>
    <n v="1200"/>
    <n v="48"/>
    <n v="0.04"/>
  </r>
  <r>
    <d v="2018-02-07T00:00:00"/>
    <x v="1"/>
    <s v="Asics Cumulus"/>
    <x v="1"/>
    <m/>
    <m/>
    <m/>
    <n v="1077"/>
    <n v="8"/>
    <n v="75"/>
    <n v="1152"/>
    <s v="2-3 dage"/>
    <s v="EU"/>
    <n v="1200"/>
    <n v="48"/>
    <n v="0.04"/>
  </r>
  <r>
    <d v="2018-02-08T00:00:00"/>
    <x v="1"/>
    <s v="Asics Cumulus"/>
    <x v="1"/>
    <m/>
    <m/>
    <m/>
    <n v="1077"/>
    <n v="8"/>
    <n v="75"/>
    <n v="1152"/>
    <s v="2-3 dage"/>
    <s v="EU"/>
    <n v="1200"/>
    <n v="48"/>
    <n v="0.04"/>
  </r>
  <r>
    <d v="2018-02-09T00:00:00"/>
    <x v="1"/>
    <s v="Asics Cumulus"/>
    <x v="1"/>
    <m/>
    <m/>
    <m/>
    <n v="1077"/>
    <n v="8"/>
    <n v="75"/>
    <n v="1152"/>
    <s v="2-3 dage"/>
    <s v="EU"/>
    <n v="1200"/>
    <n v="48"/>
    <n v="0.04"/>
  </r>
  <r>
    <d v="2018-02-04T00:00:00"/>
    <x v="8"/>
    <s v="Brooks Adrenaline"/>
    <x v="1"/>
    <m/>
    <m/>
    <m/>
    <n v="1023"/>
    <n v="8"/>
    <n v="75"/>
    <n v="1098"/>
    <s v="2-3 dage"/>
    <s v="EU"/>
    <n v="1300"/>
    <n v="202"/>
    <n v="0.15538461538461537"/>
  </r>
  <r>
    <d v="2018-02-05T00:00:00"/>
    <x v="8"/>
    <s v="Brooks Adrenaline"/>
    <x v="1"/>
    <m/>
    <m/>
    <m/>
    <n v="1023"/>
    <n v="8"/>
    <n v="75"/>
    <n v="1098"/>
    <s v="2-3 dage"/>
    <s v="EU"/>
    <n v="1300"/>
    <n v="202"/>
    <n v="0.15538461538461537"/>
  </r>
  <r>
    <d v="2018-02-07T00:00:00"/>
    <x v="8"/>
    <s v="Brooks Adrenaline"/>
    <x v="1"/>
    <m/>
    <m/>
    <m/>
    <n v="1023"/>
    <n v="8"/>
    <n v="75"/>
    <n v="1098"/>
    <s v="2-3 dage"/>
    <s v="EU"/>
    <n v="1300"/>
    <n v="202"/>
    <n v="0.15538461538461537"/>
  </r>
  <r>
    <d v="2018-02-08T00:00:00"/>
    <x v="8"/>
    <s v="Brooks Adrenaline"/>
    <x v="1"/>
    <m/>
    <m/>
    <m/>
    <n v="1023"/>
    <n v="8"/>
    <n v="75"/>
    <n v="1098"/>
    <s v="2-3 dage"/>
    <s v="EU"/>
    <n v="1300"/>
    <n v="202"/>
    <n v="0.15538461538461537"/>
  </r>
  <r>
    <d v="2018-02-09T00:00:00"/>
    <x v="8"/>
    <s v="Brooks Adrenaline"/>
    <x v="1"/>
    <m/>
    <m/>
    <m/>
    <n v="999"/>
    <n v="8"/>
    <n v="75"/>
    <n v="1074"/>
    <s v="2-3 dage"/>
    <s v="EU"/>
    <n v="1300"/>
    <n v="226"/>
    <n v="0.17384615384615384"/>
  </r>
  <r>
    <d v="2018-02-04T00:00:00"/>
    <x v="8"/>
    <s v="Brooks Ghost"/>
    <x v="1"/>
    <m/>
    <m/>
    <m/>
    <n v="1023"/>
    <n v="8"/>
    <n v="75"/>
    <n v="1098"/>
    <s v="2-3 dage"/>
    <s v="EU"/>
    <n v="1300"/>
    <n v="202"/>
    <n v="0.15538461538461537"/>
  </r>
  <r>
    <d v="2018-02-05T00:00:00"/>
    <x v="8"/>
    <s v="Brooks Ghost"/>
    <x v="1"/>
    <m/>
    <m/>
    <m/>
    <n v="1023"/>
    <n v="8"/>
    <n v="75"/>
    <n v="1098"/>
    <s v="2-3 dage"/>
    <s v="EU"/>
    <n v="1300"/>
    <n v="202"/>
    <n v="0.15538461538461537"/>
  </r>
  <r>
    <d v="2018-02-07T00:00:00"/>
    <x v="8"/>
    <s v="Brooks Ghost"/>
    <x v="1"/>
    <m/>
    <m/>
    <m/>
    <n v="1023"/>
    <n v="8"/>
    <n v="75"/>
    <n v="1098"/>
    <s v="2-3 dage"/>
    <s v="EU"/>
    <n v="1300"/>
    <n v="202"/>
    <n v="0.15538461538461537"/>
  </r>
  <r>
    <d v="2018-02-08T00:00:00"/>
    <x v="8"/>
    <s v="Brooks Ghost"/>
    <x v="1"/>
    <m/>
    <m/>
    <m/>
    <n v="1023"/>
    <n v="8"/>
    <n v="75"/>
    <n v="1098"/>
    <s v="2-3 dage"/>
    <s v="EU"/>
    <n v="1300"/>
    <n v="202"/>
    <n v="0.15538461538461537"/>
  </r>
  <r>
    <d v="2018-02-09T00:00:00"/>
    <x v="8"/>
    <s v="Brooks Ghost"/>
    <x v="1"/>
    <m/>
    <m/>
    <m/>
    <n v="1023"/>
    <n v="8"/>
    <n v="75"/>
    <n v="1098"/>
    <s v="2-3 dage"/>
    <s v="EU"/>
    <n v="1300"/>
    <n v="202"/>
    <n v="0.15538461538461537"/>
  </r>
  <r>
    <d v="2018-02-04T00:00:00"/>
    <x v="8"/>
    <s v="Brooks Glycerin"/>
    <x v="1"/>
    <m/>
    <m/>
    <m/>
    <n v="1020"/>
    <n v="8"/>
    <n v="75"/>
    <n v="1095"/>
    <s v="2-3 dage"/>
    <s v="EU"/>
    <n v="1500"/>
    <n v="405"/>
    <n v="0.27"/>
  </r>
  <r>
    <d v="2018-02-05T00:00:00"/>
    <x v="8"/>
    <s v="Brooks Glycerin"/>
    <x v="1"/>
    <m/>
    <m/>
    <m/>
    <n v="1020"/>
    <n v="8"/>
    <n v="75"/>
    <n v="1095"/>
    <s v="2-3 dage"/>
    <s v="EU"/>
    <n v="1500"/>
    <n v="405"/>
    <n v="0.27"/>
  </r>
  <r>
    <d v="2018-02-07T00:00:00"/>
    <x v="8"/>
    <s v="Brooks Glycerin"/>
    <x v="1"/>
    <m/>
    <m/>
    <m/>
    <n v="1006"/>
    <n v="8"/>
    <n v="75"/>
    <n v="1081"/>
    <s v="2-3 dage"/>
    <s v="EU"/>
    <n v="1500"/>
    <n v="419"/>
    <n v="0.27933333333333332"/>
  </r>
  <r>
    <d v="2018-02-08T00:00:00"/>
    <x v="8"/>
    <s v="Brooks Glycerin"/>
    <x v="1"/>
    <m/>
    <m/>
    <m/>
    <n v="1019"/>
    <n v="8"/>
    <n v="75"/>
    <n v="1094"/>
    <s v="2-3 dage"/>
    <s v="EU"/>
    <n v="1500"/>
    <n v="406"/>
    <n v="0.27066666666666667"/>
  </r>
  <r>
    <d v="2018-02-09T00:00:00"/>
    <x v="8"/>
    <s v="Brooks Glycerin"/>
    <x v="1"/>
    <m/>
    <m/>
    <m/>
    <n v="1019"/>
    <n v="8"/>
    <n v="75"/>
    <n v="1094"/>
    <s v="2-3 dage"/>
    <s v="EU"/>
    <n v="1500"/>
    <n v="406"/>
    <n v="0.27066666666666667"/>
  </r>
  <r>
    <d v="2018-02-04T00:00:00"/>
    <x v="8"/>
    <s v="Brooks Purecadence"/>
    <x v="1"/>
    <m/>
    <m/>
    <m/>
    <n v="950"/>
    <n v="8"/>
    <n v="75"/>
    <n v="1025"/>
    <s v="2-3 dage"/>
    <s v="EU"/>
    <n v="1200"/>
    <n v="175"/>
    <n v="0.14583333333333334"/>
  </r>
  <r>
    <d v="2018-02-05T00:00:00"/>
    <x v="8"/>
    <s v="Brooks Purecadence"/>
    <x v="1"/>
    <m/>
    <m/>
    <m/>
    <n v="950"/>
    <n v="8"/>
    <n v="75"/>
    <n v="1025"/>
    <s v="2-3 dage"/>
    <s v="EU"/>
    <n v="1200"/>
    <n v="175"/>
    <n v="0.14583333333333334"/>
  </r>
  <r>
    <d v="2018-02-07T00:00:00"/>
    <x v="8"/>
    <s v="Brooks Purecadence"/>
    <x v="1"/>
    <m/>
    <m/>
    <m/>
    <n v="950"/>
    <n v="8"/>
    <n v="75"/>
    <n v="1025"/>
    <s v="2-3 dage"/>
    <s v="EU"/>
    <n v="1200"/>
    <n v="175"/>
    <n v="0.14583333333333334"/>
  </r>
  <r>
    <d v="2018-02-08T00:00:00"/>
    <x v="8"/>
    <s v="Brooks Purecadence"/>
    <x v="1"/>
    <m/>
    <m/>
    <m/>
    <n v="950"/>
    <n v="8"/>
    <n v="75"/>
    <n v="1025"/>
    <s v="2-3 dage"/>
    <s v="EU"/>
    <n v="1200"/>
    <n v="175"/>
    <n v="0.14583333333333334"/>
  </r>
  <r>
    <d v="2018-02-09T00:00:00"/>
    <x v="8"/>
    <s v="Brooks Purecadence"/>
    <x v="1"/>
    <m/>
    <m/>
    <m/>
    <n v="950"/>
    <n v="8"/>
    <n v="75"/>
    <n v="1025"/>
    <s v="2-3 dage"/>
    <s v="EU"/>
    <n v="1200"/>
    <n v="175"/>
    <n v="0.14583333333333334"/>
  </r>
  <r>
    <d v="2018-02-04T00:00:00"/>
    <x v="2"/>
    <s v="Mizuno Inspire"/>
    <x v="1"/>
    <m/>
    <m/>
    <m/>
    <n v="1004"/>
    <n v="8"/>
    <n v="75"/>
    <n v="1079"/>
    <s v="2-3 dage"/>
    <s v="EU"/>
    <n v="1100"/>
    <n v="21"/>
    <n v="1.9090909090909092E-2"/>
  </r>
  <r>
    <d v="2018-02-05T00:00:00"/>
    <x v="2"/>
    <s v="Mizuno Inspire"/>
    <x v="1"/>
    <m/>
    <m/>
    <m/>
    <n v="1004"/>
    <n v="8"/>
    <n v="75"/>
    <n v="1079"/>
    <s v="2-3 dage"/>
    <s v="EU"/>
    <n v="1100"/>
    <n v="21"/>
    <n v="1.9090909090909092E-2"/>
  </r>
  <r>
    <d v="2018-02-07T00:00:00"/>
    <x v="2"/>
    <s v="Mizuno Inspire"/>
    <x v="1"/>
    <m/>
    <m/>
    <m/>
    <n v="1004"/>
    <n v="8"/>
    <n v="75"/>
    <n v="1079"/>
    <s v="2-3 dage"/>
    <s v="EU"/>
    <n v="1100"/>
    <n v="21"/>
    <n v="1.9090909090909092E-2"/>
  </r>
  <r>
    <d v="2018-02-08T00:00:00"/>
    <x v="2"/>
    <s v="Mizuno Inspire"/>
    <x v="1"/>
    <m/>
    <m/>
    <m/>
    <n v="1004"/>
    <n v="8"/>
    <n v="75"/>
    <n v="1079"/>
    <s v="2-3 dage"/>
    <s v="EU"/>
    <n v="1100"/>
    <n v="21"/>
    <n v="1.9090909090909092E-2"/>
  </r>
  <r>
    <d v="2018-02-09T00:00:00"/>
    <x v="2"/>
    <s v="Mizuno Inspire"/>
    <x v="1"/>
    <m/>
    <m/>
    <m/>
    <n v="923"/>
    <n v="8"/>
    <n v="75"/>
    <n v="998"/>
    <s v="2-3 dage"/>
    <s v="EU"/>
    <n v="1100"/>
    <n v="102"/>
    <n v="9.2727272727272728E-2"/>
  </r>
  <r>
    <d v="2018-02-04T00:00:00"/>
    <x v="2"/>
    <s v="mizuno Rider"/>
    <x v="1"/>
    <m/>
    <m/>
    <m/>
    <n v="450"/>
    <n v="8"/>
    <n v="75"/>
    <n v="525"/>
    <s v="2-3 dage"/>
    <s v="EU"/>
    <n v="1100"/>
    <n v="575"/>
    <n v="0.52272727272727271"/>
  </r>
  <r>
    <d v="2018-02-05T00:00:00"/>
    <x v="2"/>
    <s v="mizuno Rider"/>
    <x v="1"/>
    <m/>
    <m/>
    <m/>
    <n v="450"/>
    <n v="8"/>
    <n v="75"/>
    <n v="525"/>
    <s v="2-3 dage"/>
    <s v="EU"/>
    <n v="1100"/>
    <n v="575"/>
    <n v="0.52272727272727271"/>
  </r>
  <r>
    <d v="2018-02-07T00:00:00"/>
    <x v="2"/>
    <s v="mizuno Rider"/>
    <x v="1"/>
    <m/>
    <m/>
    <m/>
    <n v="449"/>
    <n v="8"/>
    <n v="75"/>
    <n v="524"/>
    <s v="2-3 dage"/>
    <s v="EU"/>
    <n v="1100"/>
    <n v="576"/>
    <n v="0.52363636363636368"/>
  </r>
  <r>
    <d v="2018-02-08T00:00:00"/>
    <x v="2"/>
    <s v="mizuno Rider"/>
    <x v="1"/>
    <m/>
    <m/>
    <m/>
    <n v="450"/>
    <n v="8"/>
    <n v="75"/>
    <n v="525"/>
    <s v="2-3 dage"/>
    <s v="EU"/>
    <n v="1100"/>
    <n v="575"/>
    <n v="0.52272727272727271"/>
  </r>
  <r>
    <d v="2018-02-09T00:00:00"/>
    <x v="2"/>
    <s v="mizuno Rider"/>
    <x v="1"/>
    <m/>
    <m/>
    <m/>
    <n v="423"/>
    <n v="8"/>
    <n v="75"/>
    <n v="498"/>
    <s v="2-3 dage"/>
    <s v="EU"/>
    <n v="1100"/>
    <n v="602"/>
    <n v="0.54727272727272724"/>
  </r>
  <r>
    <d v="2018-02-04T00:00:00"/>
    <x v="3"/>
    <s v="Mizuno Enigma"/>
    <x v="1"/>
    <m/>
    <m/>
    <m/>
    <n v="762"/>
    <n v="8"/>
    <n v="75"/>
    <n v="837"/>
    <s v="2-3 dage"/>
    <s v="EU"/>
    <n v="1500"/>
    <n v="663"/>
    <n v="0.442"/>
  </r>
  <r>
    <d v="2018-02-05T00:00:00"/>
    <x v="3"/>
    <s v="Mizuno Enigma"/>
    <x v="1"/>
    <m/>
    <m/>
    <m/>
    <n v="762"/>
    <n v="8"/>
    <n v="75"/>
    <n v="837"/>
    <s v="2-3 dage"/>
    <s v="EU"/>
    <n v="1500"/>
    <n v="663"/>
    <n v="0.442"/>
  </r>
  <r>
    <d v="2018-02-07T00:00:00"/>
    <x v="3"/>
    <s v="Mizuno Enigma"/>
    <x v="1"/>
    <m/>
    <m/>
    <m/>
    <n v="762"/>
    <n v="8"/>
    <n v="75"/>
    <n v="837"/>
    <s v="2-3 dage"/>
    <s v="EU"/>
    <n v="1500"/>
    <n v="663"/>
    <n v="0.442"/>
  </r>
  <r>
    <d v="2018-02-08T00:00:00"/>
    <x v="3"/>
    <s v="Mizuno Enigma"/>
    <x v="1"/>
    <m/>
    <m/>
    <m/>
    <n v="762"/>
    <n v="8"/>
    <n v="75"/>
    <n v="837"/>
    <s v="2-3 dage"/>
    <s v="EU"/>
    <n v="1500"/>
    <n v="663"/>
    <n v="0.442"/>
  </r>
  <r>
    <d v="2018-02-09T00:00:00"/>
    <x v="3"/>
    <s v="Mizuno Enigma"/>
    <x v="1"/>
    <m/>
    <m/>
    <m/>
    <n v="762"/>
    <n v="8"/>
    <n v="75"/>
    <n v="837"/>
    <s v="2-3 dage"/>
    <s v="EU"/>
    <n v="1500"/>
    <n v="663"/>
    <n v="0.442"/>
  </r>
  <r>
    <d v="2018-02-04T00:00:00"/>
    <x v="4"/>
    <s v="Nike Free RN"/>
    <x v="1"/>
    <m/>
    <m/>
    <m/>
    <n v="479"/>
    <n v="8"/>
    <n v="75"/>
    <n v="554"/>
    <s v="2-3 dage"/>
    <s v="EU"/>
    <n v="1050"/>
    <n v="496"/>
    <n v="0.4723809523809524"/>
  </r>
  <r>
    <d v="2018-02-05T00:00:00"/>
    <x v="4"/>
    <s v="Nike Free RN"/>
    <x v="1"/>
    <m/>
    <m/>
    <m/>
    <n v="479"/>
    <n v="8"/>
    <n v="75"/>
    <n v="554"/>
    <s v="2-3 dage"/>
    <s v="EU"/>
    <n v="1050"/>
    <n v="496"/>
    <n v="0.4723809523809524"/>
  </r>
  <r>
    <d v="2018-02-07T00:00:00"/>
    <x v="4"/>
    <s v="Nike Free RN"/>
    <x v="1"/>
    <m/>
    <m/>
    <m/>
    <n v="479"/>
    <n v="8"/>
    <n v="75"/>
    <n v="554"/>
    <s v="2-3 dage"/>
    <s v="EU"/>
    <n v="1050"/>
    <n v="496"/>
    <n v="0.4723809523809524"/>
  </r>
  <r>
    <d v="2018-02-08T00:00:00"/>
    <x v="4"/>
    <s v="Nike Free RN"/>
    <x v="1"/>
    <m/>
    <m/>
    <m/>
    <n v="479"/>
    <n v="8"/>
    <n v="75"/>
    <n v="554"/>
    <s v="2-3 dage"/>
    <s v="EU"/>
    <n v="1050"/>
    <n v="496"/>
    <n v="0.4723809523809524"/>
  </r>
  <r>
    <d v="2018-02-09T00:00:00"/>
    <x v="4"/>
    <s v="Nike Free RN"/>
    <x v="1"/>
    <m/>
    <m/>
    <m/>
    <n v="479"/>
    <n v="8"/>
    <n v="75"/>
    <n v="554"/>
    <s v="2-3 dage"/>
    <s v="EU"/>
    <n v="1050"/>
    <n v="496"/>
    <n v="0.4723809523809524"/>
  </r>
  <r>
    <d v="2018-02-04T00:00:00"/>
    <x v="4"/>
    <s v="Nike Lunarglide"/>
    <x v="1"/>
    <m/>
    <m/>
    <m/>
    <n v="649"/>
    <n v="8"/>
    <n v="75"/>
    <n v="724"/>
    <s v="2-3 dage"/>
    <s v="EU"/>
    <n v="1050"/>
    <n v="326"/>
    <n v="0.31047619047619046"/>
  </r>
  <r>
    <d v="2018-02-05T00:00:00"/>
    <x v="4"/>
    <s v="Nike Lunarglide"/>
    <x v="1"/>
    <m/>
    <m/>
    <m/>
    <n v="649"/>
    <n v="8"/>
    <n v="75"/>
    <n v="724"/>
    <s v="2-3 dage"/>
    <s v="EU"/>
    <n v="1050"/>
    <n v="326"/>
    <n v="0.31047619047619046"/>
  </r>
  <r>
    <d v="2018-02-07T00:00:00"/>
    <x v="4"/>
    <s v="Nike Lunarglide"/>
    <x v="1"/>
    <m/>
    <m/>
    <m/>
    <n v="649"/>
    <n v="8"/>
    <n v="75"/>
    <n v="724"/>
    <s v="2-3 dage"/>
    <s v="EU"/>
    <n v="1050"/>
    <n v="326"/>
    <n v="0.31047619047619046"/>
  </r>
  <r>
    <d v="2018-02-08T00:00:00"/>
    <x v="4"/>
    <s v="Nike Lunarglide"/>
    <x v="1"/>
    <m/>
    <m/>
    <m/>
    <n v="649"/>
    <n v="8"/>
    <n v="75"/>
    <n v="724"/>
    <s v="2-3 dage"/>
    <s v="EU"/>
    <n v="1050"/>
    <n v="326"/>
    <n v="0.31047619047619046"/>
  </r>
  <r>
    <d v="2018-02-09T00:00:00"/>
    <x v="4"/>
    <s v="Nike Lunarglide"/>
    <x v="1"/>
    <m/>
    <m/>
    <m/>
    <n v="649"/>
    <n v="8"/>
    <n v="75"/>
    <n v="724"/>
    <s v="2-3 dage"/>
    <s v="EU"/>
    <n v="1050"/>
    <n v="326"/>
    <n v="0.31047619047619046"/>
  </r>
  <r>
    <d v="2018-02-04T00:00:00"/>
    <x v="4"/>
    <s v="Nike Zoom Pegasus"/>
    <x v="1"/>
    <m/>
    <m/>
    <m/>
    <n v="682"/>
    <n v="8"/>
    <n v="75"/>
    <n v="757"/>
    <s v="2-3 dage"/>
    <s v="EU"/>
    <n v="1050"/>
    <n v="293"/>
    <n v="0.27904761904761904"/>
  </r>
  <r>
    <d v="2018-02-05T00:00:00"/>
    <x v="4"/>
    <s v="Nike Zoom Pegasus"/>
    <x v="1"/>
    <m/>
    <m/>
    <m/>
    <n v="682"/>
    <n v="8"/>
    <n v="75"/>
    <n v="757"/>
    <s v="2-3 dage"/>
    <s v="EU"/>
    <n v="1050"/>
    <n v="293"/>
    <n v="0.27904761904761904"/>
  </r>
  <r>
    <d v="2018-02-07T00:00:00"/>
    <x v="4"/>
    <s v="Nike Zoom Pegasus"/>
    <x v="1"/>
    <m/>
    <m/>
    <m/>
    <n v="664"/>
    <n v="8"/>
    <n v="75"/>
    <n v="739"/>
    <s v="2-3 dage"/>
    <s v="EU"/>
    <n v="1050"/>
    <n v="311"/>
    <n v="0.29619047619047617"/>
  </r>
  <r>
    <d v="2018-02-08T00:00:00"/>
    <x v="4"/>
    <s v="Nike Zoom Pegasus"/>
    <x v="1"/>
    <m/>
    <m/>
    <m/>
    <n v="683"/>
    <n v="8"/>
    <n v="75"/>
    <n v="758"/>
    <s v="2-3 dage"/>
    <s v="EU"/>
    <n v="1050"/>
    <n v="292"/>
    <n v="0.27809523809523812"/>
  </r>
  <r>
    <d v="2018-02-09T00:00:00"/>
    <x v="4"/>
    <s v="Nike Zoom Pegasus"/>
    <x v="1"/>
    <m/>
    <m/>
    <m/>
    <n v="683"/>
    <n v="8"/>
    <n v="75"/>
    <n v="758"/>
    <s v="2-3 dage"/>
    <s v="EU"/>
    <n v="1050"/>
    <n v="292"/>
    <n v="0.27809523809523812"/>
  </r>
  <r>
    <d v="2018-02-04T00:00:00"/>
    <x v="4"/>
    <s v="Nike Zoom Structure"/>
    <x v="1"/>
    <m/>
    <m/>
    <m/>
    <n v="599"/>
    <n v="8"/>
    <n v="75"/>
    <n v="674"/>
    <s v="2-3 dage"/>
    <s v="EU"/>
    <n v="1000"/>
    <n v="326"/>
    <n v="0.32600000000000001"/>
  </r>
  <r>
    <d v="2018-02-05T00:00:00"/>
    <x v="4"/>
    <s v="Nike Zoom Structure"/>
    <x v="1"/>
    <m/>
    <m/>
    <m/>
    <n v="599"/>
    <n v="8"/>
    <n v="75"/>
    <n v="674"/>
    <s v="2-3 dage"/>
    <s v="EU"/>
    <n v="1000"/>
    <n v="326"/>
    <n v="0.32600000000000001"/>
  </r>
  <r>
    <d v="2018-02-07T00:00:00"/>
    <x v="4"/>
    <s v="Nike Zoom Structure"/>
    <x v="1"/>
    <m/>
    <m/>
    <m/>
    <n v="599"/>
    <n v="8"/>
    <n v="75"/>
    <n v="674"/>
    <s v="2-3 dage"/>
    <s v="EU"/>
    <n v="1000"/>
    <n v="326"/>
    <n v="0.32600000000000001"/>
  </r>
  <r>
    <d v="2018-02-08T00:00:00"/>
    <x v="4"/>
    <s v="Nike Zoom Structure"/>
    <x v="1"/>
    <m/>
    <m/>
    <m/>
    <n v="599"/>
    <n v="8"/>
    <n v="75"/>
    <n v="674"/>
    <s v="2-3 dage"/>
    <s v="EU"/>
    <n v="1000"/>
    <n v="326"/>
    <n v="0.32600000000000001"/>
  </r>
  <r>
    <d v="2018-02-09T00:00:00"/>
    <x v="4"/>
    <s v="Nike Zoom Structure"/>
    <x v="1"/>
    <m/>
    <m/>
    <m/>
    <n v="599"/>
    <n v="8"/>
    <n v="75"/>
    <n v="674"/>
    <s v="2-3 dage"/>
    <s v="EU"/>
    <n v="1000"/>
    <n v="326"/>
    <n v="0.32600000000000001"/>
  </r>
  <r>
    <d v="2018-02-04T00:00:00"/>
    <x v="4"/>
    <s v="Nike Zoom Vomero"/>
    <x v="1"/>
    <m/>
    <m/>
    <m/>
    <n v="796"/>
    <n v="8"/>
    <n v="75"/>
    <n v="871"/>
    <s v="2-3 dage"/>
    <s v="EU"/>
    <n v="1150"/>
    <n v="279"/>
    <n v="0.24260869565217391"/>
  </r>
  <r>
    <d v="2018-02-05T00:00:00"/>
    <x v="4"/>
    <s v="Nike Zoom Vomero"/>
    <x v="1"/>
    <m/>
    <m/>
    <m/>
    <n v="775"/>
    <n v="8"/>
    <n v="75"/>
    <n v="850"/>
    <s v="2-3 dage"/>
    <s v="EU"/>
    <n v="1150"/>
    <n v="300"/>
    <n v="0.2608695652173913"/>
  </r>
  <r>
    <d v="2018-02-07T00:00:00"/>
    <x v="4"/>
    <s v="Nike Zoom Vomero"/>
    <x v="1"/>
    <m/>
    <m/>
    <m/>
    <n v="775"/>
    <n v="8"/>
    <n v="75"/>
    <n v="850"/>
    <s v="2-3 dage"/>
    <s v="EU"/>
    <n v="1150"/>
    <n v="300"/>
    <n v="0.2608695652173913"/>
  </r>
  <r>
    <d v="2018-02-08T00:00:00"/>
    <x v="4"/>
    <s v="Nike Zoom Vomero"/>
    <x v="1"/>
    <m/>
    <m/>
    <m/>
    <n v="796"/>
    <n v="8"/>
    <n v="75"/>
    <n v="871"/>
    <s v="2-3 dage"/>
    <s v="EU"/>
    <n v="1150"/>
    <n v="279"/>
    <n v="0.24260869565217391"/>
  </r>
  <r>
    <d v="2018-02-09T00:00:00"/>
    <x v="4"/>
    <s v="Nike Zoom Vomero"/>
    <x v="1"/>
    <m/>
    <m/>
    <m/>
    <n v="796"/>
    <n v="8"/>
    <n v="75"/>
    <n v="871"/>
    <s v="2-3 dage"/>
    <s v="EU"/>
    <n v="1150"/>
    <n v="279"/>
    <n v="0.24260869565217391"/>
  </r>
  <r>
    <d v="2018-02-04T00:00:00"/>
    <x v="5"/>
    <s v="Salomon Speedcross"/>
    <x v="1"/>
    <m/>
    <m/>
    <m/>
    <n v="812"/>
    <n v="8"/>
    <n v="75"/>
    <n v="887"/>
    <s v="2-3 dage"/>
    <s v="EU"/>
    <n v="1100"/>
    <n v="213"/>
    <n v="0.19363636363636363"/>
  </r>
  <r>
    <d v="2018-02-05T00:00:00"/>
    <x v="5"/>
    <s v="Salomon Speedcross"/>
    <x v="1"/>
    <m/>
    <m/>
    <m/>
    <n v="812"/>
    <n v="8"/>
    <n v="75"/>
    <n v="887"/>
    <s v="2-3 dage"/>
    <s v="EU"/>
    <n v="1100"/>
    <n v="213"/>
    <n v="0.19363636363636363"/>
  </r>
  <r>
    <d v="2018-02-07T00:00:00"/>
    <x v="5"/>
    <s v="Salomon Speedcross"/>
    <x v="1"/>
    <m/>
    <m/>
    <m/>
    <n v="812"/>
    <n v="8"/>
    <n v="75"/>
    <n v="887"/>
    <s v="2-3 dage"/>
    <s v="EU"/>
    <n v="1100"/>
    <n v="213"/>
    <n v="0.19363636363636363"/>
  </r>
  <r>
    <d v="2018-02-08T00:00:00"/>
    <x v="5"/>
    <s v="Salomon Speedcross"/>
    <x v="1"/>
    <m/>
    <m/>
    <m/>
    <n v="812"/>
    <n v="8"/>
    <n v="75"/>
    <n v="887"/>
    <s v="2-3 dage"/>
    <s v="EU"/>
    <n v="1100"/>
    <n v="213"/>
    <n v="0.19363636363636363"/>
  </r>
  <r>
    <d v="2018-02-09T00:00:00"/>
    <x v="5"/>
    <s v="Salomon Speedcross"/>
    <x v="1"/>
    <m/>
    <m/>
    <m/>
    <n v="812"/>
    <n v="8"/>
    <n v="75"/>
    <n v="887"/>
    <s v="2-3 dage"/>
    <s v="EU"/>
    <n v="1100"/>
    <n v="213"/>
    <n v="0.19363636363636363"/>
  </r>
  <r>
    <d v="2018-02-04T00:00:00"/>
    <x v="6"/>
    <s v="Saucony Guide"/>
    <x v="1"/>
    <m/>
    <m/>
    <m/>
    <n v="666"/>
    <n v="8"/>
    <n v="75"/>
    <n v="741"/>
    <s v="2-3 dage"/>
    <s v="EU"/>
    <n v="1400"/>
    <n v="659"/>
    <n v="0.4707142857142857"/>
  </r>
  <r>
    <d v="2018-02-05T00:00:00"/>
    <x v="6"/>
    <s v="Saucony Guide"/>
    <x v="1"/>
    <m/>
    <m/>
    <m/>
    <n v="666"/>
    <n v="8"/>
    <n v="75"/>
    <n v="741"/>
    <s v="2-3 dage"/>
    <s v="EU"/>
    <n v="1400"/>
    <n v="659"/>
    <n v="0.4707142857142857"/>
  </r>
  <r>
    <d v="2018-02-08T00:00:00"/>
    <x v="6"/>
    <s v="Saucony Guide"/>
    <x v="1"/>
    <m/>
    <m/>
    <m/>
    <n v="915"/>
    <n v="8"/>
    <n v="75"/>
    <n v="990"/>
    <s v="2-3 dage"/>
    <s v="EU"/>
    <n v="1400"/>
    <n v="410"/>
    <n v="0.29285714285714287"/>
  </r>
  <r>
    <d v="2018-02-04T00:00:00"/>
    <x v="6"/>
    <s v="Saucony Hurricane"/>
    <x v="1"/>
    <m/>
    <m/>
    <m/>
    <n v="784"/>
    <n v="8"/>
    <n v="75"/>
    <n v="859"/>
    <s v="2-3 dage"/>
    <s v="EU"/>
    <n v="1600"/>
    <n v="741"/>
    <n v="0.46312500000000001"/>
  </r>
  <r>
    <d v="2018-02-05T00:00:00"/>
    <x v="6"/>
    <s v="Saucony Hurricane"/>
    <x v="1"/>
    <m/>
    <m/>
    <m/>
    <n v="784"/>
    <n v="8"/>
    <n v="75"/>
    <n v="859"/>
    <s v="2-3 dage"/>
    <s v="EU"/>
    <n v="1600"/>
    <n v="741"/>
    <n v="0.46312500000000001"/>
  </r>
  <r>
    <d v="2018-02-07T00:00:00"/>
    <x v="6"/>
    <s v="Saucony Hurricane"/>
    <x v="1"/>
    <m/>
    <m/>
    <m/>
    <n v="784"/>
    <n v="8"/>
    <n v="75"/>
    <n v="859"/>
    <s v="2-3 dage"/>
    <s v="EU"/>
    <n v="1600"/>
    <n v="741"/>
    <n v="0.46312500000000001"/>
  </r>
  <r>
    <d v="2018-02-08T00:00:00"/>
    <x v="6"/>
    <s v="Saucony Hurricane"/>
    <x v="1"/>
    <m/>
    <m/>
    <m/>
    <n v="784"/>
    <n v="8"/>
    <n v="75"/>
    <n v="859"/>
    <s v="2-3 dage"/>
    <s v="EU"/>
    <n v="1600"/>
    <n v="741"/>
    <n v="0.46312500000000001"/>
  </r>
  <r>
    <d v="2018-02-09T00:00:00"/>
    <x v="6"/>
    <s v="Saucony Hurricane"/>
    <x v="1"/>
    <m/>
    <m/>
    <m/>
    <n v="784"/>
    <n v="8"/>
    <n v="75"/>
    <n v="859"/>
    <s v="2-3 dage"/>
    <s v="EU"/>
    <n v="1600"/>
    <n v="741"/>
    <n v="0.46312500000000001"/>
  </r>
  <r>
    <d v="2018-02-04T00:00:00"/>
    <x v="6"/>
    <s v="Saucony Kinvara"/>
    <x v="1"/>
    <m/>
    <m/>
    <m/>
    <n v="726"/>
    <n v="8"/>
    <n v="75"/>
    <n v="801"/>
    <s v="2-3 dage"/>
    <s v="EU"/>
    <n v="1400"/>
    <n v="599"/>
    <n v="0.42785714285714288"/>
  </r>
  <r>
    <d v="2018-02-05T00:00:00"/>
    <x v="6"/>
    <s v="Saucony Kinvara"/>
    <x v="1"/>
    <m/>
    <m/>
    <m/>
    <n v="619"/>
    <n v="8"/>
    <n v="75"/>
    <n v="694"/>
    <s v="2-3 dage"/>
    <s v="EU"/>
    <n v="1400"/>
    <n v="706"/>
    <n v="0.50428571428571434"/>
  </r>
  <r>
    <d v="2018-02-07T00:00:00"/>
    <x v="6"/>
    <s v="Saucony Kinvara"/>
    <x v="1"/>
    <m/>
    <m/>
    <m/>
    <n v="619"/>
    <n v="8"/>
    <n v="75"/>
    <n v="694"/>
    <s v="2-3 dage"/>
    <s v="EU"/>
    <n v="1400"/>
    <n v="706"/>
    <n v="0.50428571428571434"/>
  </r>
  <r>
    <d v="2018-02-08T00:00:00"/>
    <x v="6"/>
    <s v="Saucony Kinvara"/>
    <x v="1"/>
    <m/>
    <m/>
    <m/>
    <n v="611"/>
    <n v="8"/>
    <n v="75"/>
    <n v="686"/>
    <s v="2-3 dage"/>
    <s v="EU"/>
    <n v="1400"/>
    <n v="714"/>
    <n v="0.51"/>
  </r>
  <r>
    <d v="2018-02-09T00:00:00"/>
    <x v="6"/>
    <s v="Saucony Kinvara"/>
    <x v="1"/>
    <m/>
    <m/>
    <m/>
    <n v="934"/>
    <n v="8"/>
    <n v="75"/>
    <n v="1009"/>
    <s v="2-3 dage"/>
    <s v="EU"/>
    <n v="1400"/>
    <n v="391"/>
    <n v="0.2792857142857143"/>
  </r>
  <r>
    <d v="2018-02-04T00:00:00"/>
    <x v="6"/>
    <s v="Saucony Ride"/>
    <x v="1"/>
    <m/>
    <m/>
    <m/>
    <n v="611"/>
    <n v="8"/>
    <n v="75"/>
    <n v="686"/>
    <s v="2-3 dage"/>
    <s v="EU"/>
    <n v="1400"/>
    <n v="714"/>
    <n v="0.51"/>
  </r>
  <r>
    <d v="2018-02-05T00:00:00"/>
    <x v="6"/>
    <s v="Saucony Ride"/>
    <x v="1"/>
    <m/>
    <m/>
    <m/>
    <n v="611"/>
    <n v="8"/>
    <n v="75"/>
    <n v="686"/>
    <s v="2-3 dage"/>
    <s v="EU"/>
    <n v="1400"/>
    <n v="714"/>
    <n v="0.51"/>
  </r>
  <r>
    <d v="2018-02-07T00:00:00"/>
    <x v="6"/>
    <s v="Saucony Ride"/>
    <x v="1"/>
    <m/>
    <m/>
    <m/>
    <n v="611"/>
    <n v="8"/>
    <n v="75"/>
    <n v="686"/>
    <s v="2-3 dage"/>
    <s v="EU"/>
    <n v="1400"/>
    <n v="714"/>
    <n v="0.51"/>
  </r>
  <r>
    <d v="2018-02-04T00:00:00"/>
    <x v="6"/>
    <s v="Saucony Triumph"/>
    <x v="1"/>
    <m/>
    <m/>
    <m/>
    <n v="921"/>
    <n v="8"/>
    <n v="75"/>
    <n v="996"/>
    <s v="2-3 dage"/>
    <s v="EU"/>
    <n v="1600"/>
    <n v="604"/>
    <n v="0.3775"/>
  </r>
  <r>
    <d v="2018-02-05T00:00:00"/>
    <x v="6"/>
    <s v="Saucony Triumph"/>
    <x v="1"/>
    <m/>
    <m/>
    <m/>
    <n v="921"/>
    <n v="8"/>
    <n v="75"/>
    <n v="996"/>
    <s v="2-3 dage"/>
    <s v="EU"/>
    <n v="1600"/>
    <n v="604"/>
    <n v="0.3775"/>
  </r>
  <r>
    <d v="2018-02-07T00:00:00"/>
    <x v="6"/>
    <s v="Saucony Triumph"/>
    <x v="1"/>
    <m/>
    <m/>
    <m/>
    <n v="921"/>
    <n v="8"/>
    <n v="75"/>
    <n v="996"/>
    <s v="2-3 dage"/>
    <s v="EU"/>
    <n v="1600"/>
    <n v="604"/>
    <n v="0.3775"/>
  </r>
  <r>
    <d v="2018-02-08T00:00:00"/>
    <x v="6"/>
    <s v="Saucony Triumph"/>
    <x v="1"/>
    <m/>
    <m/>
    <m/>
    <n v="1210"/>
    <n v="8"/>
    <n v="75"/>
    <n v="1285"/>
    <s v="2-3 dage"/>
    <s v="EU"/>
    <n v="1600"/>
    <n v="315"/>
    <n v="0.19687499999999999"/>
  </r>
  <r>
    <d v="2018-02-09T00:00:00"/>
    <x v="6"/>
    <s v="Saucony Triumph"/>
    <x v="1"/>
    <m/>
    <m/>
    <m/>
    <n v="1210"/>
    <n v="8"/>
    <n v="75"/>
    <n v="1285"/>
    <s v="2-3 dage"/>
    <s v="EU"/>
    <n v="1600"/>
    <n v="315"/>
    <n v="0.19687499999999999"/>
  </r>
  <r>
    <d v="2018-02-04T00:00:00"/>
    <x v="7"/>
    <s v="Inov8 Mudclaw 300"/>
    <x v="1"/>
    <m/>
    <m/>
    <m/>
    <n v="775"/>
    <n v="8"/>
    <n v="75"/>
    <n v="850"/>
    <s v="2-3 dage"/>
    <s v="EU"/>
    <n v="1200"/>
    <n v="350"/>
    <n v="0.29166666666666669"/>
  </r>
  <r>
    <d v="2018-02-05T00:00:00"/>
    <x v="7"/>
    <s v="Inov8 Mudclaw 300"/>
    <x v="1"/>
    <m/>
    <m/>
    <m/>
    <n v="764"/>
    <n v="8"/>
    <n v="75"/>
    <n v="839"/>
    <s v="2-3 dage"/>
    <s v="EU"/>
    <n v="1200"/>
    <n v="361"/>
    <n v="0.30083333333333334"/>
  </r>
  <r>
    <d v="2018-02-07T00:00:00"/>
    <x v="7"/>
    <s v="Inov8 Mudclaw 300"/>
    <x v="1"/>
    <m/>
    <m/>
    <m/>
    <n v="764"/>
    <n v="8"/>
    <n v="75"/>
    <n v="839"/>
    <s v="2-3 dage"/>
    <s v="EU"/>
    <n v="1200"/>
    <n v="361"/>
    <n v="0.30083333333333334"/>
  </r>
  <r>
    <d v="2018-02-08T00:00:00"/>
    <x v="7"/>
    <s v="Inov8 Mudclaw 300"/>
    <x v="1"/>
    <m/>
    <m/>
    <m/>
    <n v="764"/>
    <n v="8"/>
    <n v="75"/>
    <n v="839"/>
    <s v="2-3 dage"/>
    <s v="EU"/>
    <n v="1200"/>
    <n v="361"/>
    <n v="0.30083333333333334"/>
  </r>
  <r>
    <d v="2018-02-09T00:00:00"/>
    <x v="7"/>
    <s v="Inov8 Mudclaw 300"/>
    <x v="1"/>
    <m/>
    <m/>
    <m/>
    <n v="806"/>
    <n v="8"/>
    <n v="75"/>
    <n v="881"/>
    <s v="2-3 dage"/>
    <s v="EU"/>
    <n v="1200"/>
    <n v="319"/>
    <n v="0.26583333333333331"/>
  </r>
  <r>
    <d v="2018-02-04T00:00:00"/>
    <x v="7"/>
    <s v="Inov8 TrailTalon 250"/>
    <x v="1"/>
    <m/>
    <m/>
    <m/>
    <n v="619"/>
    <n v="8"/>
    <n v="75"/>
    <n v="694"/>
    <s v="2-3 dage"/>
    <s v="EU"/>
    <n v="1200"/>
    <n v="506"/>
    <n v="0.42166666666666669"/>
  </r>
  <r>
    <d v="2018-02-05T00:00:00"/>
    <x v="7"/>
    <s v="Inov8 TrailTalon 250"/>
    <x v="1"/>
    <m/>
    <m/>
    <m/>
    <n v="619"/>
    <n v="8"/>
    <n v="75"/>
    <n v="694"/>
    <s v="2-3 dage"/>
    <s v="EU"/>
    <n v="1200"/>
    <n v="506"/>
    <n v="0.42166666666666669"/>
  </r>
  <r>
    <d v="2018-02-07T00:00:00"/>
    <x v="7"/>
    <s v="Inov8 TrailTalon 250"/>
    <x v="1"/>
    <m/>
    <m/>
    <m/>
    <n v="619"/>
    <n v="8"/>
    <n v="75"/>
    <n v="694"/>
    <s v="2-3 dage"/>
    <s v="EU"/>
    <n v="1200"/>
    <n v="506"/>
    <n v="0.42166666666666669"/>
  </r>
  <r>
    <d v="2018-02-08T00:00:00"/>
    <x v="7"/>
    <s v="Inov8 TrailTalon 250"/>
    <x v="1"/>
    <m/>
    <m/>
    <m/>
    <n v="619"/>
    <n v="8"/>
    <n v="75"/>
    <n v="694"/>
    <s v="2-3 dage"/>
    <s v="EU"/>
    <n v="1200"/>
    <n v="506"/>
    <n v="0.42166666666666669"/>
  </r>
  <r>
    <d v="2018-02-09T00:00:00"/>
    <x v="7"/>
    <s v="Inov8 TrailTalon 250"/>
    <x v="1"/>
    <m/>
    <m/>
    <m/>
    <n v="619"/>
    <n v="8"/>
    <n v="75"/>
    <n v="694"/>
    <s v="2-3 dage"/>
    <s v="EU"/>
    <n v="1200"/>
    <n v="506"/>
    <n v="0.42166666666666669"/>
  </r>
  <r>
    <d v="2018-02-04T00:00:00"/>
    <x v="7"/>
    <s v="Inov8 X-talon 212"/>
    <x v="1"/>
    <m/>
    <m/>
    <m/>
    <n v="654"/>
    <n v="8"/>
    <n v="75"/>
    <n v="729"/>
    <s v="2-3 dage"/>
    <s v="EU"/>
    <n v="1150"/>
    <n v="421"/>
    <n v="0.36608695652173912"/>
  </r>
  <r>
    <d v="2018-02-05T00:00:00"/>
    <x v="7"/>
    <s v="Inov8 X-talon 212"/>
    <x v="1"/>
    <m/>
    <m/>
    <m/>
    <n v="654"/>
    <n v="8"/>
    <n v="75"/>
    <n v="729"/>
    <s v="2-3 dage"/>
    <s v="EU"/>
    <n v="1150"/>
    <n v="421"/>
    <n v="0.36608695652173912"/>
  </r>
  <r>
    <d v="2018-02-07T00:00:00"/>
    <x v="7"/>
    <s v="Inov8 X-talon 212"/>
    <x v="1"/>
    <m/>
    <m/>
    <m/>
    <n v="654"/>
    <n v="8"/>
    <n v="75"/>
    <n v="729"/>
    <s v="2-3 dage"/>
    <s v="EU"/>
    <n v="1150"/>
    <n v="421"/>
    <n v="0.36608695652173912"/>
  </r>
  <r>
    <d v="2018-02-08T00:00:00"/>
    <x v="7"/>
    <s v="Inov8 X-talon 212"/>
    <x v="1"/>
    <m/>
    <m/>
    <m/>
    <n v="654"/>
    <n v="8"/>
    <n v="75"/>
    <n v="729"/>
    <s v="2-3 dage"/>
    <s v="EU"/>
    <n v="1150"/>
    <n v="421"/>
    <n v="0.36608695652173912"/>
  </r>
  <r>
    <d v="2018-02-09T00:00:00"/>
    <x v="7"/>
    <s v="Inov8 X-talon 212"/>
    <x v="1"/>
    <m/>
    <m/>
    <m/>
    <n v="654"/>
    <n v="8"/>
    <n v="75"/>
    <n v="729"/>
    <s v="2-3 dage"/>
    <s v="EU"/>
    <n v="1150"/>
    <n v="421"/>
    <n v="0.36608695652173912"/>
  </r>
  <r>
    <d v="2018-02-04T00:00:00"/>
    <x v="0"/>
    <s v="Adidas Ultra Boost"/>
    <x v="2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</r>
  <r>
    <d v="2018-02-05T00:00:00"/>
    <x v="0"/>
    <s v="Adidas Ultra Boost"/>
    <x v="2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</r>
  <r>
    <d v="2018-02-07T00:00:00"/>
    <x v="0"/>
    <s v="Adidas Ultra Boost"/>
    <x v="2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</r>
  <r>
    <d v="2018-02-08T00:00:00"/>
    <x v="0"/>
    <s v="Adidas Ultra Boost"/>
    <x v="2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</r>
  <r>
    <d v="2018-02-09T00:00:00"/>
    <x v="0"/>
    <s v="Adidas Ultra Boost"/>
    <x v="2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</r>
  <r>
    <d v="2018-02-04T00:00:00"/>
    <x v="0"/>
    <s v="Adidas Supernova"/>
    <x v="2"/>
    <n v="110.95"/>
    <s v="EUR"/>
    <n v="110.95"/>
    <n v="825.77866000000006"/>
    <n v="10"/>
    <n v="74.427999999999997"/>
    <n v="900.20666000000006"/>
    <s v="2-3 dage"/>
    <s v="Tyskland"/>
    <n v="1100"/>
    <n v="199.79333999999994"/>
    <n v="0.18163030909090905"/>
  </r>
  <r>
    <d v="2018-02-05T00:00:00"/>
    <x v="0"/>
    <s v="Adidas Supernova"/>
    <x v="2"/>
    <n v="110.95"/>
    <s v="EUR"/>
    <n v="110.95"/>
    <n v="825.77866000000006"/>
    <n v="10"/>
    <n v="74.427999999999997"/>
    <n v="900.20666000000006"/>
    <s v="2-3 dage"/>
    <s v="Tyskland"/>
    <n v="1100"/>
    <n v="199.79333999999994"/>
    <n v="0.18163030909090905"/>
  </r>
  <r>
    <d v="2018-02-07T00:00:00"/>
    <x v="0"/>
    <s v="Adidas Supernova"/>
    <x v="2"/>
    <n v="115.95"/>
    <s v="EUR"/>
    <n v="115.95"/>
    <n v="862.99266"/>
    <n v="10"/>
    <n v="74.427999999999997"/>
    <n v="937.42066"/>
    <s v="2-3 dage"/>
    <s v="Tyskland"/>
    <n v="1100"/>
    <n v="162.57934"/>
    <n v="0.1477994"/>
  </r>
  <r>
    <d v="2018-02-08T00:00:00"/>
    <x v="0"/>
    <s v="Adidas Supernova"/>
    <x v="2"/>
    <n v="115.95"/>
    <s v="EUR"/>
    <n v="115.95"/>
    <n v="862.99266"/>
    <n v="10"/>
    <n v="74.427999999999997"/>
    <n v="937.42066"/>
    <s v="2-3 dage"/>
    <s v="Tyskland"/>
    <n v="1100"/>
    <n v="162.57934"/>
    <n v="0.1477994"/>
  </r>
  <r>
    <d v="2018-02-09T00:00:00"/>
    <x v="0"/>
    <s v="Adidas Supernova"/>
    <x v="2"/>
    <n v="115.95"/>
    <s v="EUR"/>
    <n v="115.95"/>
    <n v="862.99266"/>
    <n v="10"/>
    <n v="74.427999999999997"/>
    <n v="937.42066"/>
    <s v="2-3 dage"/>
    <s v="Tyskland"/>
    <n v="1100"/>
    <n v="162.57934"/>
    <n v="0.1477994"/>
  </r>
  <r>
    <d v="2018-02-04T00:00:00"/>
    <x v="1"/>
    <s v="Asics GT-1000"/>
    <x v="2"/>
    <n v="107.95"/>
    <s v="EUR"/>
    <n v="107.95"/>
    <n v="803.45026000000007"/>
    <n v="10"/>
    <n v="74.427999999999997"/>
    <n v="877.87826000000007"/>
    <s v="2-3 dage"/>
    <s v="Tyskland"/>
    <n v="1100"/>
    <n v="222.12173999999993"/>
    <n v="0.20192885454545448"/>
  </r>
  <r>
    <d v="2018-02-05T00:00:00"/>
    <x v="1"/>
    <s v="Asics GT-1000"/>
    <x v="2"/>
    <n v="107.95"/>
    <s v="EUR"/>
    <n v="107.95"/>
    <n v="803.45026000000007"/>
    <n v="10"/>
    <n v="74.427999999999997"/>
    <n v="877.87826000000007"/>
    <s v="2-3 dage"/>
    <s v="Tyskland"/>
    <n v="1100"/>
    <n v="222.12173999999993"/>
    <n v="0.20192885454545448"/>
  </r>
  <r>
    <d v="2018-02-07T00:00:00"/>
    <x v="1"/>
    <s v="Asics GT-1000"/>
    <x v="2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</r>
  <r>
    <d v="2018-02-08T00:00:00"/>
    <x v="1"/>
    <s v="Asics GT-1000"/>
    <x v="2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</r>
  <r>
    <d v="2018-02-09T00:00:00"/>
    <x v="1"/>
    <s v="Asics GT-1000"/>
    <x v="2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</r>
  <r>
    <d v="2018-02-04T00:00:00"/>
    <x v="1"/>
    <s v="Asics Kayano"/>
    <x v="2"/>
    <n v="161.94999999999999"/>
    <s v="EUR"/>
    <n v="161.94999999999999"/>
    <n v="1205.3614599999999"/>
    <n v="10"/>
    <n v="74.427999999999997"/>
    <n v="1279.78946"/>
    <s v="2-3 dage"/>
    <s v="Tyskland"/>
    <n v="1500"/>
    <n v="220.21054000000004"/>
    <n v="0.1468070266666667"/>
  </r>
  <r>
    <d v="2018-02-05T00:00:00"/>
    <x v="1"/>
    <s v="Asics Kayano"/>
    <x v="2"/>
    <n v="161.94999999999999"/>
    <s v="EUR"/>
    <n v="161.94999999999999"/>
    <n v="1205.3614599999999"/>
    <n v="10"/>
    <n v="74.427999999999997"/>
    <n v="1279.78946"/>
    <s v="2-3 dage"/>
    <s v="Tyskland"/>
    <n v="1500"/>
    <n v="220.21054000000004"/>
    <n v="0.1468070266666667"/>
  </r>
  <r>
    <d v="2018-02-07T00:00:00"/>
    <x v="1"/>
    <s v="Asics Kayano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8T00:00:00"/>
    <x v="1"/>
    <s v="Asics Kayano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9T00:00:00"/>
    <x v="1"/>
    <s v="Asics Kayano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4T00:00:00"/>
    <x v="1"/>
    <s v="Asics Nimbus"/>
    <x v="2"/>
    <n v="142.94999999999999"/>
    <s v="EUR"/>
    <n v="142.94999999999999"/>
    <n v="1063.9482599999999"/>
    <n v="10"/>
    <n v="74.427999999999997"/>
    <n v="1138.37626"/>
    <s v="2-3 dage"/>
    <s v="Tyskland"/>
    <n v="1500"/>
    <n v="361.62374"/>
    <n v="0.24108249333333334"/>
  </r>
  <r>
    <d v="2018-02-05T00:00:00"/>
    <x v="1"/>
    <s v="Asics Nimbus"/>
    <x v="2"/>
    <n v="142.94999999999999"/>
    <s v="EUR"/>
    <n v="142.94999999999999"/>
    <n v="1063.9482599999999"/>
    <n v="10"/>
    <n v="74.427999999999997"/>
    <n v="1138.37626"/>
    <s v="2-3 dage"/>
    <s v="Tyskland"/>
    <n v="1500"/>
    <n v="361.62374"/>
    <n v="0.24108249333333334"/>
  </r>
  <r>
    <d v="2018-02-07T00:00:00"/>
    <x v="1"/>
    <s v="Asics Nimbus"/>
    <x v="2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</r>
  <r>
    <d v="2018-02-08T00:00:00"/>
    <x v="1"/>
    <s v="Asics Nimbus"/>
    <x v="2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</r>
  <r>
    <d v="2018-02-09T00:00:00"/>
    <x v="1"/>
    <s v="Asics Nimbus"/>
    <x v="2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</r>
  <r>
    <d v="2018-02-04T00:00:00"/>
    <x v="1"/>
    <s v="Asics GT-2000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5T00:00:00"/>
    <x v="1"/>
    <s v="Asics GT-2000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7T00:00:00"/>
    <x v="1"/>
    <s v="Asics GT-2000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8T00:00:00"/>
    <x v="1"/>
    <s v="Asics GT-2000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9T00:00:00"/>
    <x v="1"/>
    <s v="Asics GT-2000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4T00:00:00"/>
    <x v="1"/>
    <s v="Asics Trainer"/>
    <x v="2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</r>
  <r>
    <d v="2018-02-05T00:00:00"/>
    <x v="1"/>
    <s v="Asics Trainer"/>
    <x v="2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</r>
  <r>
    <d v="2018-02-07T00:00:00"/>
    <x v="1"/>
    <s v="Asics Trainer"/>
    <x v="2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</r>
  <r>
    <d v="2018-02-08T00:00:00"/>
    <x v="1"/>
    <s v="Asics Trainer"/>
    <x v="2"/>
    <n v="126.95"/>
    <s v="EUR"/>
    <n v="126.95"/>
    <n v="944.86346000000003"/>
    <n v="10"/>
    <n v="74.427999999999997"/>
    <n v="1019.29146"/>
    <s v="2-3 dage"/>
    <s v="Tyskland"/>
    <n v="1200"/>
    <n v="180.70853999999997"/>
    <n v="0.15059044999999999"/>
  </r>
  <r>
    <d v="2018-02-09T00:00:00"/>
    <x v="1"/>
    <s v="Asics Trainer"/>
    <x v="2"/>
    <n v="126.95"/>
    <s v="EUR"/>
    <n v="126.95"/>
    <n v="944.86346000000003"/>
    <n v="10"/>
    <n v="74.427999999999997"/>
    <n v="1019.29146"/>
    <s v="2-3 dage"/>
    <s v="Tyskland"/>
    <n v="1200"/>
    <n v="180.70853999999997"/>
    <n v="0.15059044999999999"/>
  </r>
  <r>
    <d v="2018-02-04T00:00:00"/>
    <x v="1"/>
    <s v="Asics Cumulus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5T00:00:00"/>
    <x v="1"/>
    <s v="Asics Cumulus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7T00:00:00"/>
    <x v="1"/>
    <s v="Asics Cumulus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8T00:00:00"/>
    <x v="1"/>
    <s v="Asics Cumulus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9T00:00:00"/>
    <x v="1"/>
    <s v="Asics Cumulus"/>
    <x v="2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</r>
  <r>
    <d v="2018-02-04T00:00:00"/>
    <x v="8"/>
    <s v="Brooks Adrenaline"/>
    <x v="2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</r>
  <r>
    <d v="2018-02-05T00:00:00"/>
    <x v="8"/>
    <s v="Brooks Adrenaline"/>
    <x v="2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</r>
  <r>
    <d v="2018-02-07T00:00:00"/>
    <x v="8"/>
    <s v="Brooks Adrenaline"/>
    <x v="2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</r>
  <r>
    <d v="2018-02-08T00:00:00"/>
    <x v="8"/>
    <s v="Brooks Adrenaline"/>
    <x v="2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</r>
  <r>
    <d v="2018-02-09T00:00:00"/>
    <x v="8"/>
    <s v="Brooks Adrenaline"/>
    <x v="2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</r>
  <r>
    <d v="2018-02-04T00:00:00"/>
    <x v="8"/>
    <s v="Brooks Ghost"/>
    <x v="2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</r>
  <r>
    <d v="2018-02-05T00:00:00"/>
    <x v="8"/>
    <s v="Brooks Ghost"/>
    <x v="2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</r>
  <r>
    <d v="2018-02-07T00:00:00"/>
    <x v="8"/>
    <s v="Brooks Ghost"/>
    <x v="2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</r>
  <r>
    <d v="2018-02-08T00:00:00"/>
    <x v="8"/>
    <s v="Brooks Ghost"/>
    <x v="2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</r>
  <r>
    <d v="2018-02-09T00:00:00"/>
    <x v="8"/>
    <s v="Brooks Ghost"/>
    <x v="2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</r>
  <r>
    <d v="2018-02-04T00:00:00"/>
    <x v="8"/>
    <s v="Brooks Glycerin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5T00:00:00"/>
    <x v="8"/>
    <s v="Brooks Glycerin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7T00:00:00"/>
    <x v="8"/>
    <s v="Brooks Glycerin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8T00:00:00"/>
    <x v="8"/>
    <s v="Brooks Glycerin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9T00:00:00"/>
    <x v="8"/>
    <s v="Brooks Glycerin"/>
    <x v="2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</r>
  <r>
    <d v="2018-02-04T00:00:00"/>
    <x v="2"/>
    <s v="Mizuno Inspire"/>
    <x v="2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</r>
  <r>
    <d v="2018-02-05T00:00:00"/>
    <x v="2"/>
    <s v="Mizuno Inspire"/>
    <x v="2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</r>
  <r>
    <d v="2018-02-07T00:00:00"/>
    <x v="2"/>
    <s v="Mizuno Inspire"/>
    <x v="2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</r>
  <r>
    <d v="2018-02-08T00:00:00"/>
    <x v="2"/>
    <s v="Mizuno Inspire"/>
    <x v="2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</r>
  <r>
    <d v="2018-02-09T00:00:00"/>
    <x v="2"/>
    <s v="Mizuno Inspire"/>
    <x v="2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</r>
  <r>
    <d v="2018-02-04T00:00:00"/>
    <x v="2"/>
    <s v="mizuno Rider"/>
    <x v="2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</r>
  <r>
    <d v="2018-02-05T00:00:00"/>
    <x v="2"/>
    <s v="mizuno Rider"/>
    <x v="2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</r>
  <r>
    <d v="2018-02-07T00:00:00"/>
    <x v="2"/>
    <s v="mizuno Rider"/>
    <x v="2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</r>
  <r>
    <d v="2018-02-08T00:00:00"/>
    <x v="2"/>
    <s v="mizuno Rider"/>
    <x v="2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</r>
  <r>
    <d v="2018-02-09T00:00:00"/>
    <x v="2"/>
    <s v="mizuno Rider"/>
    <x v="2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</r>
  <r>
    <d v="2018-02-04T00:00:00"/>
    <x v="3"/>
    <s v="Mizuno Sayonara"/>
    <x v="2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</r>
  <r>
    <d v="2018-02-05T00:00:00"/>
    <x v="3"/>
    <s v="Mizuno Sayonara"/>
    <x v="2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</r>
  <r>
    <d v="2018-02-07T00:00:00"/>
    <x v="3"/>
    <s v="Mizuno Sayonara"/>
    <x v="2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</r>
  <r>
    <d v="2018-02-08T00:00:00"/>
    <x v="3"/>
    <s v="Mizuno Sayonara"/>
    <x v="2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</r>
  <r>
    <d v="2018-02-09T00:00:00"/>
    <x v="3"/>
    <s v="Mizuno Sayonara"/>
    <x v="2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</r>
  <r>
    <d v="2018-02-04T00:00:00"/>
    <x v="4"/>
    <s v="Nike Free RN"/>
    <x v="2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</r>
  <r>
    <d v="2018-02-05T00:00:00"/>
    <x v="4"/>
    <s v="Nike Free RN"/>
    <x v="2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</r>
  <r>
    <d v="2018-02-07T00:00:00"/>
    <x v="4"/>
    <s v="Nike Free RN"/>
    <x v="2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</r>
  <r>
    <d v="2018-02-08T00:00:00"/>
    <x v="4"/>
    <s v="Nike Free RN"/>
    <x v="2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</r>
  <r>
    <d v="2018-02-09T00:00:00"/>
    <x v="4"/>
    <s v="Nike Free RN"/>
    <x v="2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</r>
  <r>
    <d v="2018-02-04T00:00:00"/>
    <x v="4"/>
    <s v="Nike Lunarglide"/>
    <x v="2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</r>
  <r>
    <d v="2018-02-05T00:00:00"/>
    <x v="4"/>
    <s v="Nike Lunarglide"/>
    <x v="2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</r>
  <r>
    <d v="2018-02-07T00:00:00"/>
    <x v="4"/>
    <s v="Nike Lunarglide"/>
    <x v="2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</r>
  <r>
    <d v="2018-02-08T00:00:00"/>
    <x v="4"/>
    <s v="Nike Lunarglide"/>
    <x v="2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</r>
  <r>
    <d v="2018-02-09T00:00:00"/>
    <x v="4"/>
    <s v="Nike Lunarglide"/>
    <x v="2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</r>
  <r>
    <d v="2018-02-04T00:00:00"/>
    <x v="4"/>
    <s v="Nike Zoom Pegasus"/>
    <x v="2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</r>
  <r>
    <d v="2018-02-05T00:00:00"/>
    <x v="4"/>
    <s v="Nike Zoom Pegasus"/>
    <x v="2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</r>
  <r>
    <d v="2018-02-07T00:00:00"/>
    <x v="4"/>
    <s v="Nike Zoom Pegasus"/>
    <x v="2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</r>
  <r>
    <d v="2018-02-08T00:00:00"/>
    <x v="4"/>
    <s v="Nike Zoom Pegasus"/>
    <x v="2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</r>
  <r>
    <d v="2018-02-09T00:00:00"/>
    <x v="4"/>
    <s v="Nike Zoom Pegasus"/>
    <x v="2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</r>
  <r>
    <d v="2018-02-04T00:00:00"/>
    <x v="4"/>
    <s v="Nike Zoom Structure"/>
    <x v="2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</r>
  <r>
    <d v="2018-02-05T00:00:00"/>
    <x v="4"/>
    <s v="Nike Zoom Structure"/>
    <x v="2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</r>
  <r>
    <d v="2018-02-07T00:00:00"/>
    <x v="4"/>
    <s v="Nike Zoom Structure"/>
    <x v="2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</r>
  <r>
    <d v="2018-02-08T00:00:00"/>
    <x v="4"/>
    <s v="Nike Zoom Structure"/>
    <x v="2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</r>
  <r>
    <d v="2018-02-09T00:00:00"/>
    <x v="4"/>
    <s v="Nike Zoom Structure"/>
    <x v="2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</r>
  <r>
    <d v="2018-02-04T00:00:00"/>
    <x v="4"/>
    <s v="Nike Zoom Vomero"/>
    <x v="2"/>
    <n v="125.95"/>
    <s v="EUR"/>
    <n v="125.95"/>
    <n v="937.42066"/>
    <n v="10"/>
    <n v="74.427999999999997"/>
    <n v="1011.84866"/>
    <s v="2-3 dage"/>
    <s v="Tyskland"/>
    <n v="1150"/>
    <n v="138.15134"/>
    <n v="0.12013160000000001"/>
  </r>
  <r>
    <d v="2018-02-05T00:00:00"/>
    <x v="4"/>
    <s v="Nike Zoom Vomero"/>
    <x v="2"/>
    <n v="125.95"/>
    <s v="EUR"/>
    <n v="125.95"/>
    <n v="937.42066"/>
    <n v="10"/>
    <n v="74.427999999999997"/>
    <n v="1011.84866"/>
    <s v="2-3 dage"/>
    <s v="Tyskland"/>
    <n v="1150"/>
    <n v="138.15134"/>
    <n v="0.12013160000000001"/>
  </r>
  <r>
    <d v="2018-02-07T00:00:00"/>
    <x v="4"/>
    <s v="Nike Zoom Vomero"/>
    <x v="2"/>
    <n v="125.95"/>
    <s v="EUR"/>
    <n v="125.95"/>
    <n v="937.42066"/>
    <n v="10"/>
    <n v="74.427999999999997"/>
    <n v="1011.84866"/>
    <s v="2-3 dage"/>
    <s v="Tyskland"/>
    <n v="1150"/>
    <n v="138.15134"/>
    <n v="0.12013160000000001"/>
  </r>
  <r>
    <d v="2018-02-08T00:00:00"/>
    <x v="4"/>
    <s v="Nike Zoom Vomero"/>
    <x v="2"/>
    <n v="125.95"/>
    <s v="EUR"/>
    <n v="125.95"/>
    <n v="937.42066"/>
    <n v="10"/>
    <n v="74.427999999999997"/>
    <n v="1011.84866"/>
    <s v="2-3 dage"/>
    <s v="Tyskland"/>
    <n v="1150"/>
    <n v="138.15134"/>
    <n v="0.12013160000000001"/>
  </r>
  <r>
    <d v="2018-02-09T00:00:00"/>
    <x v="4"/>
    <s v="Nike Zoom Vomero"/>
    <x v="2"/>
    <n v="125.95"/>
    <s v="EUR"/>
    <n v="125.95"/>
    <n v="937.42066"/>
    <n v="10"/>
    <n v="74.427999999999997"/>
    <n v="1011.84866"/>
    <s v="2-3 dage"/>
    <s v="Tyskland"/>
    <n v="1150"/>
    <n v="138.15134"/>
    <n v="0.12013160000000001"/>
  </r>
  <r>
    <d v="2018-02-04T00:00:00"/>
    <x v="5"/>
    <s v="Salomon Speedcross"/>
    <x v="2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</r>
  <r>
    <d v="2018-02-05T00:00:00"/>
    <x v="5"/>
    <s v="Salomon Speedcross"/>
    <x v="2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</r>
  <r>
    <d v="2018-02-07T00:00:00"/>
    <x v="5"/>
    <s v="Salomon Speedcross"/>
    <x v="2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</r>
  <r>
    <d v="2018-02-08T00:00:00"/>
    <x v="5"/>
    <s v="Salomon Speedcross"/>
    <x v="2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</r>
  <r>
    <d v="2018-02-09T00:00:00"/>
    <x v="5"/>
    <s v="Salomon Speedcross"/>
    <x v="2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</r>
  <r>
    <d v="2018-02-04T00:00:00"/>
    <x v="5"/>
    <s v="Salomon XA Pro"/>
    <x v="2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</r>
  <r>
    <d v="2018-02-05T00:00:00"/>
    <x v="5"/>
    <s v="Salomon XA Pro"/>
    <x v="2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</r>
  <r>
    <d v="2018-02-07T00:00:00"/>
    <x v="5"/>
    <s v="Salomon XA Pro"/>
    <x v="2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</r>
  <r>
    <d v="2018-02-08T00:00:00"/>
    <x v="5"/>
    <s v="Salomon XA Pro"/>
    <x v="2"/>
    <n v="79.95"/>
    <s v="EUR"/>
    <n v="79.95"/>
    <n v="595.05186000000003"/>
    <n v="10"/>
    <n v="74.427999999999997"/>
    <n v="669.47986000000003"/>
    <s v="2-3 dage"/>
    <s v="Tyskland"/>
    <n v="1000"/>
    <n v="330.52013999999997"/>
    <n v="0.33052013999999996"/>
  </r>
  <r>
    <d v="2018-02-09T00:00:00"/>
    <x v="5"/>
    <s v="Salomon XA Pro"/>
    <x v="2"/>
    <n v="79.95"/>
    <s v="EUR"/>
    <n v="79.95"/>
    <n v="595.05186000000003"/>
    <n v="10"/>
    <n v="74.427999999999997"/>
    <n v="669.47986000000003"/>
    <s v="2-3 dage"/>
    <s v="Tyskland"/>
    <n v="1000"/>
    <n v="330.52013999999997"/>
    <n v="0.33052013999999996"/>
  </r>
  <r>
    <d v="2018-02-04T00:00:00"/>
    <x v="6"/>
    <s v="Saucony Guide"/>
    <x v="2"/>
    <n v="125.95"/>
    <s v="EUR"/>
    <n v="125.95"/>
    <n v="937.42066"/>
    <n v="10"/>
    <n v="74.427999999999997"/>
    <n v="1011.84866"/>
    <s v="2-3 dage"/>
    <s v="Tyskland"/>
    <n v="1400"/>
    <n v="388.15134"/>
    <n v="0.27725095714285714"/>
  </r>
  <r>
    <d v="2018-02-05T00:00:00"/>
    <x v="6"/>
    <s v="Saucony Guide"/>
    <x v="2"/>
    <n v="125.95"/>
    <s v="EUR"/>
    <n v="125.95"/>
    <n v="937.42066"/>
    <n v="10"/>
    <n v="74.427999999999997"/>
    <n v="1011.84866"/>
    <s v="2-3 dage"/>
    <s v="Tyskland"/>
    <n v="1400"/>
    <n v="388.15134"/>
    <n v="0.27725095714285714"/>
  </r>
  <r>
    <d v="2018-02-07T00:00:00"/>
    <x v="6"/>
    <s v="Saucony Guide"/>
    <x v="2"/>
    <n v="125.95"/>
    <s v="EUR"/>
    <n v="125.95"/>
    <n v="937.42066"/>
    <n v="10"/>
    <n v="74.427999999999997"/>
    <n v="1011.84866"/>
    <s v="2-3 dage"/>
    <s v="Tyskland"/>
    <n v="1400"/>
    <n v="388.15134"/>
    <n v="0.27725095714285714"/>
  </r>
  <r>
    <d v="2018-02-08T00:00:00"/>
    <x v="6"/>
    <s v="Saucony Guide"/>
    <x v="2"/>
    <n v="125.95"/>
    <s v="EUR"/>
    <n v="125.95"/>
    <n v="937.42066"/>
    <n v="10"/>
    <n v="74.427999999999997"/>
    <n v="1011.84866"/>
    <s v="2-3 dage"/>
    <s v="Tyskland"/>
    <n v="1400"/>
    <n v="388.15134"/>
    <n v="0.27725095714285714"/>
  </r>
  <r>
    <d v="2018-02-09T00:00:00"/>
    <x v="6"/>
    <s v="Saucony Guide"/>
    <x v="2"/>
    <n v="125.95"/>
    <s v="EUR"/>
    <n v="125.95"/>
    <n v="937.42066"/>
    <n v="10"/>
    <n v="74.427999999999997"/>
    <n v="1011.84866"/>
    <s v="2-3 dage"/>
    <s v="Tyskland"/>
    <n v="1400"/>
    <n v="388.15134"/>
    <n v="0.27725095714285714"/>
  </r>
  <r>
    <d v="2018-02-04T00:00:00"/>
    <x v="6"/>
    <s v="Saucony Hurricane"/>
    <x v="2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</r>
  <r>
    <d v="2018-02-05T00:00:00"/>
    <x v="6"/>
    <s v="Saucony Hurricane"/>
    <x v="2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</r>
  <r>
    <d v="2018-02-07T00:00:00"/>
    <x v="6"/>
    <s v="Saucony Hurricane"/>
    <x v="2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</r>
  <r>
    <d v="2018-02-08T00:00:00"/>
    <x v="6"/>
    <s v="Saucony Hurricane"/>
    <x v="2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</r>
  <r>
    <d v="2018-02-09T00:00:00"/>
    <x v="6"/>
    <s v="Saucony Hurricane"/>
    <x v="2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</r>
  <r>
    <d v="2018-02-04T00:00:00"/>
    <x v="6"/>
    <s v="Saucony Kinvara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5T00:00:00"/>
    <x v="6"/>
    <s v="Saucony Kinvara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7T00:00:00"/>
    <x v="6"/>
    <s v="Saucony Kinvara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8T00:00:00"/>
    <x v="6"/>
    <s v="Saucony Kinvara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9T00:00:00"/>
    <x v="6"/>
    <s v="Saucony Kinvara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4T00:00:00"/>
    <x v="6"/>
    <s v="Saucony Ride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5T00:00:00"/>
    <x v="6"/>
    <s v="Saucony Ride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7T00:00:00"/>
    <x v="6"/>
    <s v="Saucony Ride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8T00:00:00"/>
    <x v="6"/>
    <s v="Saucony Ride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9T00:00:00"/>
    <x v="6"/>
    <s v="Saucony Ride"/>
    <x v="2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</r>
  <r>
    <d v="2018-02-04T00:00:00"/>
    <x v="6"/>
    <s v="Saucony Triumph"/>
    <x v="2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</r>
  <r>
    <d v="2018-02-05T00:00:00"/>
    <x v="6"/>
    <s v="Saucony Triumph"/>
    <x v="2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</r>
  <r>
    <d v="2018-02-07T00:00:00"/>
    <x v="6"/>
    <s v="Saucony Triumph"/>
    <x v="2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</r>
  <r>
    <d v="2018-02-08T00:00:00"/>
    <x v="6"/>
    <s v="Saucony Triumph"/>
    <x v="2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</r>
  <r>
    <d v="2018-02-09T00:00:00"/>
    <x v="6"/>
    <s v="Saucony Triumph"/>
    <x v="2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</r>
  <r>
    <d v="2018-02-04T00:00:00"/>
    <x v="0"/>
    <s v="Adidas Ultra Boost"/>
    <x v="3"/>
    <m/>
    <s v="DKK"/>
    <m/>
    <n v="1495"/>
    <n v="0"/>
    <n v="0"/>
    <n v="1495"/>
    <s v="2-3 dage"/>
    <s v="Sverige"/>
    <n v="1500"/>
    <n v="5"/>
    <n v="3.3333333333333335E-3"/>
  </r>
  <r>
    <d v="2018-02-05T00:00:00"/>
    <x v="0"/>
    <s v="Adidas Ultra Boost"/>
    <x v="3"/>
    <m/>
    <s v="DKK"/>
    <m/>
    <n v="1495"/>
    <n v="0"/>
    <n v="0"/>
    <n v="1495"/>
    <s v="2-3 dage"/>
    <s v="Sverige"/>
    <n v="1500"/>
    <n v="5"/>
    <n v="3.3333333333333335E-3"/>
  </r>
  <r>
    <d v="2018-02-07T00:00:00"/>
    <x v="0"/>
    <s v="Adidas Ultra Boost"/>
    <x v="3"/>
    <m/>
    <s v="DKK"/>
    <m/>
    <n v="1495"/>
    <n v="0"/>
    <n v="0"/>
    <n v="1495"/>
    <s v="2-3 dage"/>
    <s v="Sverige"/>
    <n v="1500"/>
    <n v="5"/>
    <n v="3.3333333333333335E-3"/>
  </r>
  <r>
    <d v="2018-02-08T00:00:00"/>
    <x v="0"/>
    <s v="Adidas Ultra Boost"/>
    <x v="3"/>
    <m/>
    <s v="DKK"/>
    <m/>
    <n v="1495"/>
    <n v="0"/>
    <n v="0"/>
    <n v="1495"/>
    <s v="2-3 dage"/>
    <s v="Sverige"/>
    <n v="1500"/>
    <n v="5"/>
    <n v="3.3333333333333335E-3"/>
  </r>
  <r>
    <d v="2018-02-09T00:00:00"/>
    <x v="0"/>
    <s v="Adidas Ultra Boost"/>
    <x v="3"/>
    <m/>
    <s v="DKK"/>
    <m/>
    <n v="1495"/>
    <n v="0"/>
    <n v="0"/>
    <n v="1495"/>
    <s v="2-3 dage"/>
    <s v="Sverige"/>
    <n v="1500"/>
    <n v="5"/>
    <n v="3.3333333333333335E-3"/>
  </r>
  <r>
    <d v="2018-02-04T00:00:00"/>
    <x v="0"/>
    <s v="Adidas Supernova"/>
    <x v="3"/>
    <m/>
    <s v="DKK"/>
    <m/>
    <n v="1095"/>
    <n v="0"/>
    <n v="0"/>
    <n v="1095"/>
    <s v="2-3 dage"/>
    <s v="Sverige"/>
    <n v="1100"/>
    <n v="5"/>
    <n v="4.5454545454545452E-3"/>
  </r>
  <r>
    <d v="2018-02-05T00:00:00"/>
    <x v="0"/>
    <s v="Adidas Supernova"/>
    <x v="3"/>
    <m/>
    <s v="DKK"/>
    <m/>
    <n v="1095"/>
    <n v="0"/>
    <n v="0"/>
    <n v="1095"/>
    <s v="2-3 dage"/>
    <s v="Sverige"/>
    <n v="1100"/>
    <n v="5"/>
    <n v="4.5454545454545452E-3"/>
  </r>
  <r>
    <d v="2018-02-07T00:00:00"/>
    <x v="0"/>
    <s v="Adidas Supernova"/>
    <x v="3"/>
    <m/>
    <s v="DKK"/>
    <m/>
    <n v="1095"/>
    <n v="0"/>
    <n v="0"/>
    <n v="1095"/>
    <s v="2-3 dage"/>
    <s v="Sverige"/>
    <n v="1100"/>
    <n v="5"/>
    <n v="4.5454545454545452E-3"/>
  </r>
  <r>
    <d v="2018-02-08T00:00:00"/>
    <x v="0"/>
    <s v="Adidas Supernova"/>
    <x v="3"/>
    <m/>
    <s v="DKK"/>
    <m/>
    <n v="1095"/>
    <n v="0"/>
    <n v="0"/>
    <n v="1095"/>
    <s v="2-3 dage"/>
    <s v="Sverige"/>
    <n v="1100"/>
    <n v="5"/>
    <n v="4.5454545454545452E-3"/>
  </r>
  <r>
    <d v="2018-02-09T00:00:00"/>
    <x v="0"/>
    <s v="Adidas Supernova"/>
    <x v="3"/>
    <m/>
    <s v="DKK"/>
    <m/>
    <n v="1095"/>
    <n v="0"/>
    <n v="0"/>
    <n v="1095"/>
    <s v="2-3 dage"/>
    <s v="Sverige"/>
    <n v="1100"/>
    <n v="5"/>
    <n v="4.5454545454545452E-3"/>
  </r>
  <r>
    <d v="2018-02-04T00:00:00"/>
    <x v="1"/>
    <s v="Asics GT-1000"/>
    <x v="3"/>
    <m/>
    <s v="DKK"/>
    <m/>
    <n v="599"/>
    <n v="0"/>
    <n v="0"/>
    <n v="599"/>
    <s v="2-3 dage"/>
    <s v="Sverige"/>
    <n v="1100"/>
    <n v="501"/>
    <n v="0.45545454545454545"/>
  </r>
  <r>
    <d v="2018-02-05T00:00:00"/>
    <x v="1"/>
    <s v="Asics GT-1000"/>
    <x v="3"/>
    <m/>
    <s v="DKK"/>
    <m/>
    <n v="599"/>
    <n v="0"/>
    <n v="0"/>
    <n v="599"/>
    <s v="2-3 dage"/>
    <s v="Sverige"/>
    <n v="1100"/>
    <n v="501"/>
    <n v="0.45545454545454545"/>
  </r>
  <r>
    <d v="2018-02-07T00:00:00"/>
    <x v="1"/>
    <s v="Asics GT-1000"/>
    <x v="3"/>
    <m/>
    <s v="DKK"/>
    <m/>
    <n v="599"/>
    <n v="0"/>
    <n v="0"/>
    <n v="599"/>
    <s v="2-3 dage"/>
    <s v="Sverige"/>
    <n v="1100"/>
    <n v="501"/>
    <n v="0.45545454545454545"/>
  </r>
  <r>
    <d v="2018-02-08T00:00:00"/>
    <x v="1"/>
    <s v="Asics GT-1000"/>
    <x v="3"/>
    <m/>
    <s v="DKK"/>
    <m/>
    <n v="599"/>
    <n v="0"/>
    <n v="0"/>
    <n v="599"/>
    <s v="2-3 dage"/>
    <s v="Sverige"/>
    <n v="1100"/>
    <n v="501"/>
    <n v="0.45545454545454545"/>
  </r>
  <r>
    <d v="2018-02-09T00:00:00"/>
    <x v="1"/>
    <s v="Asics GT-1000"/>
    <x v="3"/>
    <m/>
    <s v="DKK"/>
    <m/>
    <n v="599"/>
    <n v="0"/>
    <n v="0"/>
    <n v="599"/>
    <s v="2-3 dage"/>
    <s v="Sverige"/>
    <n v="1100"/>
    <n v="501"/>
    <n v="0.45545454545454545"/>
  </r>
  <r>
    <d v="2018-02-04T00:00:00"/>
    <x v="1"/>
    <s v="Asics Kayano"/>
    <x v="3"/>
    <m/>
    <s v="DKK"/>
    <m/>
    <n v="1115"/>
    <n v="0"/>
    <n v="0"/>
    <n v="1115"/>
    <s v="2-3 dage"/>
    <s v="Sverige"/>
    <n v="1500"/>
    <n v="385"/>
    <n v="0.25666666666666665"/>
  </r>
  <r>
    <d v="2018-02-05T00:00:00"/>
    <x v="1"/>
    <s v="Asics Kayano"/>
    <x v="3"/>
    <m/>
    <s v="DKK"/>
    <m/>
    <n v="1115"/>
    <n v="0"/>
    <n v="0"/>
    <n v="1115"/>
    <s v="2-3 dage"/>
    <s v="Sverige"/>
    <n v="1500"/>
    <n v="385"/>
    <n v="0.25666666666666665"/>
  </r>
  <r>
    <d v="2018-02-07T00:00:00"/>
    <x v="1"/>
    <s v="Asics Kayano"/>
    <x v="3"/>
    <m/>
    <s v="DKK"/>
    <m/>
    <n v="1115"/>
    <n v="0"/>
    <n v="0"/>
    <n v="1115"/>
    <s v="2-3 dage"/>
    <s v="Sverige"/>
    <n v="1500"/>
    <n v="385"/>
    <n v="0.25666666666666665"/>
  </r>
  <r>
    <d v="2018-02-08T00:00:00"/>
    <x v="1"/>
    <s v="Asics Kayano"/>
    <x v="3"/>
    <m/>
    <s v="DKK"/>
    <m/>
    <n v="1115"/>
    <n v="0"/>
    <n v="0"/>
    <n v="1115"/>
    <s v="2-3 dage"/>
    <s v="Sverige"/>
    <n v="1500"/>
    <n v="385"/>
    <n v="0.25666666666666665"/>
  </r>
  <r>
    <d v="2018-02-09T00:00:00"/>
    <x v="1"/>
    <s v="Asics Kayano"/>
    <x v="3"/>
    <m/>
    <s v="DKK"/>
    <m/>
    <n v="1115"/>
    <n v="0"/>
    <n v="0"/>
    <n v="1115"/>
    <s v="2-3 dage"/>
    <s v="Sverige"/>
    <n v="1500"/>
    <n v="385"/>
    <n v="0.25666666666666665"/>
  </r>
  <r>
    <d v="2018-02-04T00:00:00"/>
    <x v="1"/>
    <s v="Asics Nimbus"/>
    <x v="3"/>
    <m/>
    <s v="DKK"/>
    <m/>
    <n v="1045"/>
    <n v="0"/>
    <n v="0"/>
    <n v="1045"/>
    <s v="2-3 dage"/>
    <s v="Sverige"/>
    <n v="1500"/>
    <n v="455"/>
    <n v="0.30333333333333334"/>
  </r>
  <r>
    <d v="2018-02-05T00:00:00"/>
    <x v="1"/>
    <s v="Asics Nimbus"/>
    <x v="3"/>
    <m/>
    <s v="DKK"/>
    <m/>
    <n v="1045"/>
    <n v="0"/>
    <n v="0"/>
    <n v="1045"/>
    <s v="2-3 dage"/>
    <s v="Sverige"/>
    <n v="1500"/>
    <n v="455"/>
    <n v="0.30333333333333334"/>
  </r>
  <r>
    <d v="2018-02-07T00:00:00"/>
    <x v="1"/>
    <s v="Asics Nimbus"/>
    <x v="3"/>
    <m/>
    <s v="DKK"/>
    <m/>
    <n v="1045"/>
    <n v="0"/>
    <n v="0"/>
    <n v="1045"/>
    <s v="2-3 dage"/>
    <s v="Sverige"/>
    <n v="1500"/>
    <n v="455"/>
    <n v="0.30333333333333334"/>
  </r>
  <r>
    <d v="2018-02-08T00:00:00"/>
    <x v="1"/>
    <s v="Asics Nimbus"/>
    <x v="3"/>
    <m/>
    <s v="DKK"/>
    <m/>
    <n v="1045"/>
    <n v="0"/>
    <n v="0"/>
    <n v="1045"/>
    <s v="2-3 dage"/>
    <s v="Sverige"/>
    <n v="1500"/>
    <n v="455"/>
    <n v="0.30333333333333334"/>
  </r>
  <r>
    <d v="2018-02-09T00:00:00"/>
    <x v="1"/>
    <s v="Asics Nimbus"/>
    <x v="3"/>
    <m/>
    <s v="DKK"/>
    <m/>
    <n v="1045"/>
    <n v="0"/>
    <n v="0"/>
    <n v="1045"/>
    <s v="2-3 dage"/>
    <s v="Sverige"/>
    <n v="1500"/>
    <n v="455"/>
    <n v="0.30333333333333334"/>
  </r>
  <r>
    <d v="2018-02-04T00:00:00"/>
    <x v="1"/>
    <s v="Asics GT-2000"/>
    <x v="3"/>
    <m/>
    <s v="DKK"/>
    <m/>
    <n v="839"/>
    <n v="0"/>
    <n v="0"/>
    <n v="839"/>
    <s v="2-3 dage"/>
    <s v="Sverige"/>
    <n v="1200"/>
    <n v="361"/>
    <n v="0.30083333333333334"/>
  </r>
  <r>
    <d v="2018-02-05T00:00:00"/>
    <x v="1"/>
    <s v="Asics GT-2000"/>
    <x v="3"/>
    <m/>
    <s v="DKK"/>
    <m/>
    <n v="839"/>
    <n v="0"/>
    <n v="0"/>
    <n v="839"/>
    <s v="2-3 dage"/>
    <s v="Sverige"/>
    <n v="1200"/>
    <n v="361"/>
    <n v="0.30083333333333334"/>
  </r>
  <r>
    <d v="2018-02-07T00:00:00"/>
    <x v="1"/>
    <s v="Asics GT-2000"/>
    <x v="3"/>
    <m/>
    <s v="DKK"/>
    <m/>
    <n v="839"/>
    <n v="0"/>
    <n v="0"/>
    <n v="839"/>
    <s v="2-3 dage"/>
    <s v="Sverige"/>
    <n v="1200"/>
    <n v="361"/>
    <n v="0.30083333333333334"/>
  </r>
  <r>
    <d v="2018-02-08T00:00:00"/>
    <x v="1"/>
    <s v="Asics GT-2000"/>
    <x v="3"/>
    <m/>
    <s v="DKK"/>
    <m/>
    <n v="839"/>
    <n v="0"/>
    <n v="0"/>
    <n v="839"/>
    <s v="2-3 dage"/>
    <s v="Sverige"/>
    <n v="1200"/>
    <n v="361"/>
    <n v="0.30083333333333334"/>
  </r>
  <r>
    <d v="2018-02-09T00:00:00"/>
    <x v="1"/>
    <s v="Asics GT-2000"/>
    <x v="3"/>
    <m/>
    <s v="DKK"/>
    <m/>
    <n v="839"/>
    <n v="0"/>
    <n v="0"/>
    <n v="839"/>
    <s v="2-3 dage"/>
    <s v="Sverige"/>
    <n v="1200"/>
    <n v="361"/>
    <n v="0.30083333333333334"/>
  </r>
  <r>
    <d v="2018-02-04T00:00:00"/>
    <x v="1"/>
    <s v="Asics Trainer"/>
    <x v="3"/>
    <m/>
    <s v="DKK"/>
    <m/>
    <n v="839"/>
    <n v="0"/>
    <n v="0"/>
    <n v="839"/>
    <s v="2-3 dage"/>
    <s v="Sverige"/>
    <n v="1200"/>
    <n v="361"/>
    <n v="0.30083333333333334"/>
  </r>
  <r>
    <d v="2018-02-05T00:00:00"/>
    <x v="1"/>
    <s v="Asics Trainer"/>
    <x v="3"/>
    <m/>
    <s v="DKK"/>
    <m/>
    <n v="839"/>
    <n v="0"/>
    <n v="0"/>
    <n v="839"/>
    <s v="2-3 dage"/>
    <s v="Sverige"/>
    <n v="1200"/>
    <n v="361"/>
    <n v="0.30083333333333334"/>
  </r>
  <r>
    <d v="2018-02-07T00:00:00"/>
    <x v="1"/>
    <s v="Asics Trainer"/>
    <x v="3"/>
    <m/>
    <s v="DKK"/>
    <m/>
    <n v="839"/>
    <n v="0"/>
    <n v="0"/>
    <n v="839"/>
    <s v="2-3 dage"/>
    <s v="Sverige"/>
    <n v="1200"/>
    <n v="361"/>
    <n v="0.30083333333333334"/>
  </r>
  <r>
    <d v="2018-02-08T00:00:00"/>
    <x v="1"/>
    <s v="Asics Trainer"/>
    <x v="3"/>
    <m/>
    <s v="DKK"/>
    <m/>
    <n v="839"/>
    <n v="0"/>
    <n v="0"/>
    <n v="839"/>
    <s v="2-3 dage"/>
    <s v="Sverige"/>
    <n v="1200"/>
    <n v="361"/>
    <n v="0.30083333333333334"/>
  </r>
  <r>
    <d v="2018-02-09T00:00:00"/>
    <x v="1"/>
    <s v="Asics Trainer"/>
    <x v="3"/>
    <m/>
    <s v="DKK"/>
    <m/>
    <n v="839"/>
    <n v="0"/>
    <n v="0"/>
    <n v="839"/>
    <s v="2-3 dage"/>
    <s v="Sverige"/>
    <n v="1200"/>
    <n v="361"/>
    <n v="0.30083333333333334"/>
  </r>
  <r>
    <d v="2018-02-04T00:00:00"/>
    <x v="1"/>
    <s v="Asics Cumulus"/>
    <x v="3"/>
    <m/>
    <s v="DKK"/>
    <m/>
    <n v="779"/>
    <n v="0"/>
    <n v="0"/>
    <n v="779"/>
    <s v="2-3 dage"/>
    <s v="Sverige"/>
    <n v="1200"/>
    <n v="421"/>
    <n v="0.35083333333333333"/>
  </r>
  <r>
    <d v="2018-02-05T00:00:00"/>
    <x v="1"/>
    <s v="Asics Cumulus"/>
    <x v="3"/>
    <m/>
    <s v="DKK"/>
    <m/>
    <n v="779"/>
    <n v="0"/>
    <n v="0"/>
    <n v="779"/>
    <s v="2-3 dage"/>
    <s v="Sverige"/>
    <n v="1200"/>
    <n v="421"/>
    <n v="0.35083333333333333"/>
  </r>
  <r>
    <d v="2018-02-07T00:00:00"/>
    <x v="1"/>
    <s v="Asics Cumulus"/>
    <x v="3"/>
    <m/>
    <s v="DKK"/>
    <m/>
    <n v="779"/>
    <n v="0"/>
    <n v="0"/>
    <n v="779"/>
    <s v="2-3 dage"/>
    <s v="Sverige"/>
    <n v="1200"/>
    <n v="421"/>
    <n v="0.35083333333333333"/>
  </r>
  <r>
    <d v="2018-02-08T00:00:00"/>
    <x v="1"/>
    <s v="Asics Cumulus"/>
    <x v="3"/>
    <m/>
    <s v="DKK"/>
    <m/>
    <n v="779"/>
    <n v="0"/>
    <n v="0"/>
    <n v="779"/>
    <s v="2-3 dage"/>
    <s v="Sverige"/>
    <n v="1200"/>
    <n v="421"/>
    <n v="0.35083333333333333"/>
  </r>
  <r>
    <d v="2018-02-09T00:00:00"/>
    <x v="1"/>
    <s v="Asics Cumulus"/>
    <x v="3"/>
    <m/>
    <s v="DKK"/>
    <m/>
    <n v="779"/>
    <n v="0"/>
    <n v="0"/>
    <n v="779"/>
    <s v="2-3 dage"/>
    <s v="Sverige"/>
    <n v="1200"/>
    <n v="421"/>
    <n v="0.35083333333333333"/>
  </r>
  <r>
    <d v="2018-02-04T00:00:00"/>
    <x v="2"/>
    <s v="Mizuno Inspire"/>
    <x v="3"/>
    <m/>
    <s v="DKK"/>
    <m/>
    <n v="1245"/>
    <n v="0"/>
    <n v="0"/>
    <n v="1245"/>
    <s v="2-3 dage"/>
    <s v="Sverige"/>
    <n v="1100"/>
    <n v="-145"/>
    <n v="-0.13181818181818181"/>
  </r>
  <r>
    <d v="2018-02-05T00:00:00"/>
    <x v="2"/>
    <s v="Mizuno Inspire"/>
    <x v="3"/>
    <m/>
    <s v="DKK"/>
    <m/>
    <n v="929"/>
    <n v="0"/>
    <n v="0"/>
    <n v="929"/>
    <s v="2-3 dage"/>
    <s v="Sverige"/>
    <n v="1100"/>
    <n v="171"/>
    <n v="0.15545454545454546"/>
  </r>
  <r>
    <d v="2018-02-07T00:00:00"/>
    <x v="2"/>
    <s v="Mizuno Inspire"/>
    <x v="3"/>
    <m/>
    <s v="DKK"/>
    <m/>
    <n v="1245"/>
    <n v="0"/>
    <n v="0"/>
    <n v="1245"/>
    <s v="2-3 dage"/>
    <s v="Sverige"/>
    <n v="1100"/>
    <n v="-145"/>
    <n v="-0.13181818181818181"/>
  </r>
  <r>
    <d v="2018-02-08T00:00:00"/>
    <x v="2"/>
    <s v="Mizuno Inspire"/>
    <x v="3"/>
    <m/>
    <s v="DKK"/>
    <m/>
    <n v="1245"/>
    <n v="0"/>
    <n v="0"/>
    <n v="1245"/>
    <s v="2-3 dage"/>
    <s v="Sverige"/>
    <n v="1100"/>
    <n v="-145"/>
    <n v="-0.13181818181818181"/>
  </r>
  <r>
    <d v="2018-02-09T00:00:00"/>
    <x v="2"/>
    <s v="Mizuno Inspire"/>
    <x v="3"/>
    <m/>
    <s v="DKK"/>
    <m/>
    <n v="1245"/>
    <n v="0"/>
    <n v="0"/>
    <n v="1245"/>
    <s v="2-3 dage"/>
    <s v="Sverige"/>
    <n v="1100"/>
    <n v="-145"/>
    <n v="-0.13181818181818181"/>
  </r>
  <r>
    <d v="2018-02-04T00:00:00"/>
    <x v="2"/>
    <s v="mizuno Rider"/>
    <x v="3"/>
    <m/>
    <s v="DKK"/>
    <m/>
    <n v="1195"/>
    <n v="0"/>
    <n v="0"/>
    <n v="1195"/>
    <s v="2-3 dage"/>
    <s v="Sverige"/>
    <n v="1100"/>
    <n v="-95"/>
    <n v="-8.6363636363636365E-2"/>
  </r>
  <r>
    <d v="2018-02-05T00:00:00"/>
    <x v="2"/>
    <s v="mizuno Rider"/>
    <x v="3"/>
    <m/>
    <s v="DKK"/>
    <m/>
    <n v="899"/>
    <n v="0"/>
    <n v="0"/>
    <n v="899"/>
    <s v="2-3 dage"/>
    <s v="Sverige"/>
    <n v="1100"/>
    <n v="201"/>
    <n v="0.18272727272727274"/>
  </r>
  <r>
    <d v="2018-02-07T00:00:00"/>
    <x v="2"/>
    <s v="mizuno Rider"/>
    <x v="3"/>
    <m/>
    <s v="DKK"/>
    <m/>
    <n v="1195"/>
    <n v="0"/>
    <n v="0"/>
    <n v="1195"/>
    <s v="2-3 dage"/>
    <s v="Sverige"/>
    <n v="1100"/>
    <n v="-95"/>
    <n v="-8.6363636363636365E-2"/>
  </r>
  <r>
    <d v="2018-02-08T00:00:00"/>
    <x v="2"/>
    <s v="mizuno Rider"/>
    <x v="3"/>
    <m/>
    <s v="DKK"/>
    <m/>
    <n v="1195"/>
    <n v="0"/>
    <n v="0"/>
    <n v="1195"/>
    <s v="2-3 dage"/>
    <s v="Sverige"/>
    <n v="1100"/>
    <n v="-95"/>
    <n v="-8.6363636363636365E-2"/>
  </r>
  <r>
    <d v="2018-02-09T00:00:00"/>
    <x v="2"/>
    <s v="mizuno Rider"/>
    <x v="3"/>
    <m/>
    <s v="DKK"/>
    <m/>
    <n v="1195"/>
    <n v="0"/>
    <n v="0"/>
    <n v="1195"/>
    <s v="2-3 dage"/>
    <s v="Sverige"/>
    <n v="1100"/>
    <n v="-95"/>
    <n v="-8.6363636363636365E-2"/>
  </r>
  <r>
    <d v="2018-02-04T00:00:00"/>
    <x v="3"/>
    <s v="Mizuno Enigma"/>
    <x v="3"/>
    <m/>
    <s v="DKK"/>
    <m/>
    <n v="779"/>
    <n v="0"/>
    <n v="0"/>
    <n v="779"/>
    <s v="2-3 dage"/>
    <s v="Sverige"/>
    <n v="1500"/>
    <n v="721"/>
    <n v="0.48066666666666669"/>
  </r>
  <r>
    <d v="2018-02-05T00:00:00"/>
    <x v="3"/>
    <s v="Mizuno Enigma"/>
    <x v="3"/>
    <m/>
    <s v="DKK"/>
    <m/>
    <n v="779"/>
    <n v="0"/>
    <n v="0"/>
    <n v="779"/>
    <s v="2-3 dage"/>
    <s v="Sverige"/>
    <n v="1500"/>
    <n v="721"/>
    <n v="0.48066666666666669"/>
  </r>
  <r>
    <d v="2018-02-07T00:00:00"/>
    <x v="3"/>
    <s v="Mizuno Enigma"/>
    <x v="3"/>
    <m/>
    <s v="DKK"/>
    <m/>
    <n v="779"/>
    <n v="0"/>
    <n v="0"/>
    <n v="779"/>
    <s v="2-3 dage"/>
    <s v="Sverige"/>
    <n v="1500"/>
    <n v="721"/>
    <n v="0.48066666666666669"/>
  </r>
  <r>
    <d v="2018-02-08T00:00:00"/>
    <x v="3"/>
    <s v="Mizuno Enigma"/>
    <x v="3"/>
    <m/>
    <s v="DKK"/>
    <m/>
    <n v="779"/>
    <n v="0"/>
    <n v="0"/>
    <n v="779"/>
    <s v="2-3 dage"/>
    <s v="Sverige"/>
    <n v="1500"/>
    <n v="721"/>
    <n v="0.48066666666666669"/>
  </r>
  <r>
    <d v="2018-02-09T00:00:00"/>
    <x v="3"/>
    <s v="Mizuno Enigma"/>
    <x v="3"/>
    <m/>
    <s v="DKK"/>
    <m/>
    <n v="779"/>
    <n v="0"/>
    <n v="0"/>
    <n v="779"/>
    <s v="2-3 dage"/>
    <s v="Sverige"/>
    <n v="1500"/>
    <n v="721"/>
    <n v="0.48066666666666669"/>
  </r>
  <r>
    <d v="2018-02-04T00:00:00"/>
    <x v="4"/>
    <s v="Nike Free RN"/>
    <x v="3"/>
    <m/>
    <s v="DKK"/>
    <m/>
    <n v="899"/>
    <n v="0"/>
    <n v="0"/>
    <n v="899"/>
    <s v="2-3 dage"/>
    <s v="Sverige"/>
    <n v="1050"/>
    <n v="151"/>
    <n v="0.1438095238095238"/>
  </r>
  <r>
    <d v="2018-02-05T00:00:00"/>
    <x v="4"/>
    <s v="Nike Free RN"/>
    <x v="3"/>
    <m/>
    <s v="DKK"/>
    <m/>
    <n v="899"/>
    <n v="0"/>
    <n v="0"/>
    <n v="899"/>
    <s v="2-3 dage"/>
    <s v="Sverige"/>
    <n v="1050"/>
    <n v="151"/>
    <n v="0.1438095238095238"/>
  </r>
  <r>
    <d v="2018-02-07T00:00:00"/>
    <x v="4"/>
    <s v="Nike Free RN"/>
    <x v="3"/>
    <m/>
    <s v="DKK"/>
    <m/>
    <n v="899"/>
    <n v="0"/>
    <n v="0"/>
    <n v="899"/>
    <s v="2-3 dage"/>
    <s v="Sverige"/>
    <n v="1050"/>
    <n v="151"/>
    <n v="0.1438095238095238"/>
  </r>
  <r>
    <d v="2018-02-08T00:00:00"/>
    <x v="4"/>
    <s v="Nike Free RN"/>
    <x v="3"/>
    <m/>
    <s v="DKK"/>
    <m/>
    <n v="899"/>
    <n v="0"/>
    <n v="0"/>
    <n v="899"/>
    <s v="2-3 dage"/>
    <s v="Sverige"/>
    <n v="1050"/>
    <n v="151"/>
    <n v="0.1438095238095238"/>
  </r>
  <r>
    <d v="2018-02-09T00:00:00"/>
    <x v="4"/>
    <s v="Nike Free RN"/>
    <x v="3"/>
    <m/>
    <s v="DKK"/>
    <m/>
    <n v="899"/>
    <n v="0"/>
    <n v="0"/>
    <n v="899"/>
    <s v="2-3 dage"/>
    <s v="Sverige"/>
    <n v="1050"/>
    <n v="151"/>
    <n v="0.1438095238095238"/>
  </r>
  <r>
    <d v="2018-02-04T00:00:00"/>
    <x v="4"/>
    <s v="Nike Lunarglide"/>
    <x v="3"/>
    <m/>
    <s v="DKK"/>
    <m/>
    <n v="1045"/>
    <n v="0"/>
    <n v="0"/>
    <n v="1045"/>
    <s v="2-3 dage"/>
    <s v="Sverige"/>
    <n v="1050"/>
    <n v="5"/>
    <n v="4.7619047619047623E-3"/>
  </r>
  <r>
    <d v="2018-02-05T00:00:00"/>
    <x v="4"/>
    <s v="Nike Lunarglide"/>
    <x v="3"/>
    <m/>
    <s v="DKK"/>
    <m/>
    <n v="1045"/>
    <n v="0"/>
    <n v="0"/>
    <n v="1045"/>
    <s v="2-3 dage"/>
    <s v="Sverige"/>
    <n v="1050"/>
    <n v="5"/>
    <n v="4.7619047619047623E-3"/>
  </r>
  <r>
    <d v="2018-02-07T00:00:00"/>
    <x v="4"/>
    <s v="Nike Lunarglide"/>
    <x v="3"/>
    <m/>
    <s v="DKK"/>
    <m/>
    <n v="1045"/>
    <n v="0"/>
    <n v="0"/>
    <n v="1045"/>
    <s v="2-3 dage"/>
    <s v="Sverige"/>
    <n v="1050"/>
    <n v="5"/>
    <n v="4.7619047619047623E-3"/>
  </r>
  <r>
    <d v="2018-02-08T00:00:00"/>
    <x v="4"/>
    <s v="Nike Lunarglide"/>
    <x v="3"/>
    <m/>
    <s v="DKK"/>
    <m/>
    <n v="1045"/>
    <n v="0"/>
    <n v="0"/>
    <n v="1045"/>
    <s v="2-3 dage"/>
    <s v="Sverige"/>
    <n v="1050"/>
    <n v="5"/>
    <n v="4.7619047619047623E-3"/>
  </r>
  <r>
    <d v="2018-02-09T00:00:00"/>
    <x v="4"/>
    <s v="Nike Lunarglide"/>
    <x v="3"/>
    <m/>
    <s v="DKK"/>
    <m/>
    <n v="1045"/>
    <n v="0"/>
    <n v="0"/>
    <n v="1045"/>
    <s v="2-3 dage"/>
    <s v="Sverige"/>
    <n v="1050"/>
    <n v="5"/>
    <n v="4.7619047619047623E-3"/>
  </r>
  <r>
    <d v="2018-02-04T00:00:00"/>
    <x v="4"/>
    <s v="Nike Zoom Pegasus"/>
    <x v="3"/>
    <m/>
    <s v="DKK"/>
    <m/>
    <n v="909"/>
    <n v="0"/>
    <n v="0"/>
    <n v="909"/>
    <s v="2-3 dage"/>
    <s v="Sverige"/>
    <n v="1050"/>
    <n v="141"/>
    <n v="0.13428571428571429"/>
  </r>
  <r>
    <d v="2018-02-05T00:00:00"/>
    <x v="4"/>
    <s v="Nike Zoom Pegasus"/>
    <x v="3"/>
    <m/>
    <s v="DKK"/>
    <m/>
    <n v="909"/>
    <n v="0"/>
    <n v="0"/>
    <n v="909"/>
    <s v="2-3 dage"/>
    <s v="Sverige"/>
    <n v="1050"/>
    <n v="141"/>
    <n v="0.13428571428571429"/>
  </r>
  <r>
    <d v="2018-02-07T00:00:00"/>
    <x v="4"/>
    <s v="Nike Zoom Pegasus"/>
    <x v="3"/>
    <m/>
    <s v="DKK"/>
    <m/>
    <n v="979"/>
    <n v="0"/>
    <n v="0"/>
    <n v="979"/>
    <s v="2-3 dage"/>
    <s v="Sverige"/>
    <n v="1050"/>
    <n v="71"/>
    <n v="6.761904761904762E-2"/>
  </r>
  <r>
    <d v="2018-02-08T00:00:00"/>
    <x v="4"/>
    <s v="Nike Zoom Pegasus"/>
    <x v="3"/>
    <m/>
    <s v="DKK"/>
    <m/>
    <n v="979"/>
    <n v="0"/>
    <n v="0"/>
    <n v="979"/>
    <s v="2-3 dage"/>
    <s v="Sverige"/>
    <n v="1050"/>
    <n v="71"/>
    <n v="6.761904761904762E-2"/>
  </r>
  <r>
    <d v="2018-02-09T00:00:00"/>
    <x v="4"/>
    <s v="Nike Zoom Pegasus"/>
    <x v="3"/>
    <m/>
    <s v="DKK"/>
    <m/>
    <n v="979"/>
    <n v="0"/>
    <n v="0"/>
    <n v="979"/>
    <s v="2-3 dage"/>
    <s v="Sverige"/>
    <n v="1050"/>
    <n v="71"/>
    <n v="6.761904761904762E-2"/>
  </r>
  <r>
    <d v="2018-02-04T00:00:00"/>
    <x v="4"/>
    <s v="Nike Zoom Structure"/>
    <x v="3"/>
    <m/>
    <s v="DKK"/>
    <m/>
    <n v="979"/>
    <n v="0"/>
    <n v="0"/>
    <n v="979"/>
    <s v="2-3 dage"/>
    <s v="Sverige"/>
    <n v="1000"/>
    <n v="21"/>
    <n v="2.1000000000000001E-2"/>
  </r>
  <r>
    <d v="2018-02-05T00:00:00"/>
    <x v="4"/>
    <s v="Nike Zoom Structure"/>
    <x v="3"/>
    <m/>
    <s v="DKK"/>
    <m/>
    <n v="979"/>
    <n v="0"/>
    <n v="0"/>
    <n v="979"/>
    <s v="2-3 dage"/>
    <s v="Sverige"/>
    <n v="1000"/>
    <n v="21"/>
    <n v="2.1000000000000001E-2"/>
  </r>
  <r>
    <d v="2018-02-07T00:00:00"/>
    <x v="4"/>
    <s v="Nike Zoom Structure"/>
    <x v="3"/>
    <m/>
    <s v="DKK"/>
    <m/>
    <n v="979"/>
    <n v="0"/>
    <n v="0"/>
    <n v="979"/>
    <s v="2-3 dage"/>
    <s v="Sverige"/>
    <n v="1000"/>
    <n v="21"/>
    <n v="2.1000000000000001E-2"/>
  </r>
  <r>
    <d v="2018-02-08T00:00:00"/>
    <x v="4"/>
    <s v="Nike Zoom Structure"/>
    <x v="3"/>
    <m/>
    <s v="DKK"/>
    <m/>
    <n v="979"/>
    <n v="0"/>
    <n v="0"/>
    <n v="979"/>
    <s v="2-3 dage"/>
    <s v="Sverige"/>
    <n v="1000"/>
    <n v="21"/>
    <n v="2.1000000000000001E-2"/>
  </r>
  <r>
    <d v="2018-02-09T00:00:00"/>
    <x v="4"/>
    <s v="Nike Zoom Structure"/>
    <x v="3"/>
    <m/>
    <s v="DKK"/>
    <m/>
    <n v="979"/>
    <n v="0"/>
    <n v="0"/>
    <n v="979"/>
    <s v="2-3 dage"/>
    <s v="Sverige"/>
    <n v="1000"/>
    <n v="21"/>
    <n v="2.1000000000000001E-2"/>
  </r>
  <r>
    <d v="2018-02-04T00:00:00"/>
    <x v="4"/>
    <s v="Nike Zoom Vomero"/>
    <x v="3"/>
    <m/>
    <s v="DKK"/>
    <m/>
    <n v="1065"/>
    <n v="0"/>
    <n v="0"/>
    <n v="1065"/>
    <s v="2-3 dage"/>
    <s v="Sverige"/>
    <n v="1150"/>
    <n v="85"/>
    <n v="7.3913043478260873E-2"/>
  </r>
  <r>
    <d v="2018-02-05T00:00:00"/>
    <x v="4"/>
    <s v="Nike Zoom Vomero"/>
    <x v="3"/>
    <m/>
    <s v="DKK"/>
    <m/>
    <n v="1065"/>
    <n v="0"/>
    <n v="0"/>
    <n v="1065"/>
    <s v="2-3 dage"/>
    <s v="Sverige"/>
    <n v="1150"/>
    <n v="85"/>
    <n v="7.3913043478260873E-2"/>
  </r>
  <r>
    <d v="2018-02-07T00:00:00"/>
    <x v="4"/>
    <s v="Nike Zoom Vomero"/>
    <x v="3"/>
    <m/>
    <s v="DKK"/>
    <m/>
    <n v="1065"/>
    <n v="0"/>
    <n v="0"/>
    <n v="1065"/>
    <s v="2-3 dage"/>
    <s v="Sverige"/>
    <n v="1150"/>
    <n v="85"/>
    <n v="7.3913043478260873E-2"/>
  </r>
  <r>
    <d v="2018-02-08T00:00:00"/>
    <x v="4"/>
    <s v="Nike Zoom Vomero"/>
    <x v="3"/>
    <m/>
    <s v="DKK"/>
    <m/>
    <n v="1065"/>
    <n v="0"/>
    <n v="0"/>
    <n v="1065"/>
    <s v="2-3 dage"/>
    <s v="Sverige"/>
    <n v="1150"/>
    <n v="85"/>
    <n v="7.3913043478260873E-2"/>
  </r>
  <r>
    <d v="2018-02-09T00:00:00"/>
    <x v="4"/>
    <s v="Nike Zoom Vomero"/>
    <x v="3"/>
    <m/>
    <s v="DKK"/>
    <m/>
    <n v="1065"/>
    <n v="0"/>
    <n v="0"/>
    <n v="1065"/>
    <s v="2-3 dage"/>
    <s v="Sverige"/>
    <n v="1150"/>
    <n v="85"/>
    <n v="7.3913043478260873E-2"/>
  </r>
  <r>
    <d v="2018-02-04T00:00:00"/>
    <x v="5"/>
    <s v="Salomon Speedcross"/>
    <x v="3"/>
    <m/>
    <s v="DKK"/>
    <m/>
    <n v="795"/>
    <n v="0"/>
    <n v="0"/>
    <n v="795"/>
    <s v="2-3 dage"/>
    <s v="Sverige"/>
    <n v="1100"/>
    <n v="305"/>
    <n v="0.27727272727272728"/>
  </r>
  <r>
    <d v="2018-02-05T00:00:00"/>
    <x v="5"/>
    <s v="Salomon Speedcross"/>
    <x v="3"/>
    <m/>
    <s v="DKK"/>
    <m/>
    <n v="795"/>
    <n v="0"/>
    <n v="0"/>
    <n v="795"/>
    <s v="2-3 dage"/>
    <s v="Sverige"/>
    <n v="1100"/>
    <n v="305"/>
    <n v="0.27727272727272728"/>
  </r>
  <r>
    <d v="2018-02-07T00:00:00"/>
    <x v="5"/>
    <s v="Salomon Speedcross"/>
    <x v="3"/>
    <m/>
    <s v="DKK"/>
    <m/>
    <n v="1095"/>
    <n v="0"/>
    <n v="0"/>
    <n v="1095"/>
    <s v="2-3 dage"/>
    <s v="Sverige"/>
    <n v="1100"/>
    <n v="5"/>
    <n v="4.5454545454545452E-3"/>
  </r>
  <r>
    <d v="2018-02-08T00:00:00"/>
    <x v="5"/>
    <s v="Salomon Speedcross"/>
    <x v="3"/>
    <m/>
    <s v="DKK"/>
    <m/>
    <n v="1095"/>
    <n v="0"/>
    <n v="0"/>
    <n v="1095"/>
    <s v="2-3 dage"/>
    <s v="Sverige"/>
    <n v="1100"/>
    <n v="5"/>
    <n v="4.5454545454545452E-3"/>
  </r>
  <r>
    <d v="2018-02-09T00:00:00"/>
    <x v="5"/>
    <s v="Salomon Speedcross"/>
    <x v="3"/>
    <m/>
    <s v="DKK"/>
    <m/>
    <n v="1095"/>
    <n v="0"/>
    <n v="0"/>
    <n v="1095"/>
    <s v="2-3 dage"/>
    <s v="Sverige"/>
    <n v="1100"/>
    <n v="5"/>
    <n v="4.5454545454545452E-3"/>
  </r>
  <r>
    <d v="2018-02-04T00:00:00"/>
    <x v="5"/>
    <s v="Salomon XA Pro"/>
    <x v="3"/>
    <m/>
    <s v="DKK"/>
    <m/>
    <n v="999"/>
    <n v="0"/>
    <n v="0"/>
    <n v="999"/>
    <s v="2-3 dage"/>
    <s v="Sverige"/>
    <n v="1000"/>
    <n v="1"/>
    <n v="1E-3"/>
  </r>
  <r>
    <d v="2018-02-05T00:00:00"/>
    <x v="5"/>
    <s v="Salomon XA Pro"/>
    <x v="3"/>
    <m/>
    <s v="DKK"/>
    <m/>
    <n v="819"/>
    <n v="0"/>
    <n v="0"/>
    <n v="819"/>
    <s v="2-3 dage"/>
    <s v="Sverige"/>
    <n v="1000"/>
    <n v="181"/>
    <n v="0.18099999999999999"/>
  </r>
  <r>
    <d v="2018-02-07T00:00:00"/>
    <x v="5"/>
    <s v="Salomon XA Pro"/>
    <x v="3"/>
    <m/>
    <s v="DKK"/>
    <m/>
    <n v="999"/>
    <n v="0"/>
    <n v="0"/>
    <n v="999"/>
    <s v="2-3 dage"/>
    <s v="Sverige"/>
    <n v="1000"/>
    <n v="1"/>
    <n v="1E-3"/>
  </r>
  <r>
    <d v="2018-02-08T00:00:00"/>
    <x v="5"/>
    <s v="Salomon XA Pro"/>
    <x v="3"/>
    <m/>
    <s v="DKK"/>
    <m/>
    <n v="999"/>
    <n v="0"/>
    <n v="0"/>
    <n v="999"/>
    <s v="2-3 dage"/>
    <s v="Sverige"/>
    <n v="1000"/>
    <n v="1"/>
    <n v="1E-3"/>
  </r>
  <r>
    <d v="2018-02-09T00:00:00"/>
    <x v="5"/>
    <s v="Salomon XA Pro"/>
    <x v="3"/>
    <m/>
    <s v="DKK"/>
    <m/>
    <n v="999"/>
    <n v="0"/>
    <n v="0"/>
    <n v="999"/>
    <s v="2-3 dage"/>
    <s v="Sverige"/>
    <n v="1000"/>
    <n v="1"/>
    <n v="1E-3"/>
  </r>
  <r>
    <d v="2018-02-04T00:00:00"/>
    <x v="6"/>
    <s v="Saucony Guide"/>
    <x v="3"/>
    <m/>
    <s v="DKK"/>
    <m/>
    <n v="1245"/>
    <n v="0"/>
    <n v="0"/>
    <n v="1245"/>
    <s v="2-3 dage"/>
    <s v="Sverige"/>
    <n v="1400"/>
    <n v="155"/>
    <n v="0.11071428571428571"/>
  </r>
  <r>
    <d v="2018-02-05T00:00:00"/>
    <x v="6"/>
    <s v="Saucony Guide"/>
    <x v="3"/>
    <m/>
    <s v="DKK"/>
    <m/>
    <n v="929"/>
    <n v="0"/>
    <n v="0"/>
    <n v="929"/>
    <s v="2-3 dage"/>
    <s v="Sverige"/>
    <n v="1400"/>
    <n v="471"/>
    <n v="0.33642857142857141"/>
  </r>
  <r>
    <d v="2018-02-07T00:00:00"/>
    <x v="6"/>
    <s v="Saucony Guide"/>
    <x v="3"/>
    <m/>
    <s v="DKK"/>
    <m/>
    <n v="1245"/>
    <n v="0"/>
    <n v="0"/>
    <n v="1245"/>
    <s v="2-3 dage"/>
    <s v="Sverige"/>
    <n v="1400"/>
    <n v="155"/>
    <n v="0.11071428571428571"/>
  </r>
  <r>
    <d v="2018-02-08T00:00:00"/>
    <x v="6"/>
    <s v="Saucony Guide"/>
    <x v="3"/>
    <m/>
    <s v="DKK"/>
    <m/>
    <n v="1245"/>
    <n v="0"/>
    <n v="0"/>
    <n v="1245"/>
    <s v="2-3 dage"/>
    <s v="Sverige"/>
    <n v="1400"/>
    <n v="155"/>
    <n v="0.11071428571428571"/>
  </r>
  <r>
    <d v="2018-02-09T00:00:00"/>
    <x v="6"/>
    <s v="Saucony Guide"/>
    <x v="3"/>
    <m/>
    <s v="DKK"/>
    <m/>
    <n v="1245"/>
    <n v="0"/>
    <n v="0"/>
    <n v="1245"/>
    <s v="2-3 dage"/>
    <s v="Sverige"/>
    <n v="1400"/>
    <n v="155"/>
    <n v="0.11071428571428571"/>
  </r>
  <r>
    <d v="2018-02-04T00:00:00"/>
    <x v="6"/>
    <s v="Saucony Hurricane"/>
    <x v="3"/>
    <m/>
    <s v="DKK"/>
    <m/>
    <n v="959"/>
    <n v="0"/>
    <n v="0"/>
    <n v="959"/>
    <s v="2-3 dage"/>
    <s v="Sverige"/>
    <n v="1600"/>
    <n v="641"/>
    <n v="0.40062500000000001"/>
  </r>
  <r>
    <d v="2018-02-05T00:00:00"/>
    <x v="6"/>
    <s v="Saucony Hurricane"/>
    <x v="3"/>
    <m/>
    <s v="DKK"/>
    <m/>
    <n v="959"/>
    <n v="0"/>
    <n v="0"/>
    <n v="959"/>
    <s v="2-3 dage"/>
    <s v="Sverige"/>
    <n v="1600"/>
    <n v="641"/>
    <n v="0.40062500000000001"/>
  </r>
  <r>
    <d v="2018-02-07T00:00:00"/>
    <x v="6"/>
    <s v="Saucony Hurricane"/>
    <x v="3"/>
    <m/>
    <s v="DKK"/>
    <m/>
    <n v="959"/>
    <n v="0"/>
    <n v="0"/>
    <n v="959"/>
    <s v="2-3 dage"/>
    <s v="Sverige"/>
    <n v="1600"/>
    <n v="641"/>
    <n v="0.40062500000000001"/>
  </r>
  <r>
    <d v="2018-02-08T00:00:00"/>
    <x v="6"/>
    <s v="Saucony Hurricane"/>
    <x v="3"/>
    <m/>
    <s v="DKK"/>
    <m/>
    <n v="959"/>
    <n v="0"/>
    <n v="0"/>
    <n v="959"/>
    <s v="2-3 dage"/>
    <s v="Sverige"/>
    <n v="1600"/>
    <n v="641"/>
    <n v="0.40062500000000001"/>
  </r>
  <r>
    <d v="2018-02-09T00:00:00"/>
    <x v="6"/>
    <s v="Saucony Hurricane"/>
    <x v="3"/>
    <m/>
    <s v="DKK"/>
    <m/>
    <n v="959"/>
    <n v="0"/>
    <n v="0"/>
    <n v="959"/>
    <s v="2-3 dage"/>
    <s v="Sverige"/>
    <n v="1600"/>
    <n v="641"/>
    <n v="0.40062500000000001"/>
  </r>
  <r>
    <d v="2018-02-04T00:00:00"/>
    <x v="6"/>
    <s v="Saucony Kinvara"/>
    <x v="3"/>
    <m/>
    <s v="DKK"/>
    <m/>
    <n v="909"/>
    <n v="0"/>
    <n v="0"/>
    <n v="909"/>
    <s v="2-3 dage"/>
    <s v="Sverige"/>
    <n v="1400"/>
    <n v="491"/>
    <n v="0.3507142857142857"/>
  </r>
  <r>
    <d v="2018-02-05T00:00:00"/>
    <x v="6"/>
    <s v="Saucony Kinvara"/>
    <x v="3"/>
    <m/>
    <s v="DKK"/>
    <m/>
    <n v="909"/>
    <n v="0"/>
    <n v="0"/>
    <n v="909"/>
    <s v="2-3 dage"/>
    <s v="Sverige"/>
    <n v="1400"/>
    <n v="491"/>
    <n v="0.3507142857142857"/>
  </r>
  <r>
    <d v="2018-02-07T00:00:00"/>
    <x v="6"/>
    <s v="Saucony Kinvara"/>
    <x v="3"/>
    <m/>
    <s v="DKK"/>
    <m/>
    <n v="909"/>
    <n v="0"/>
    <n v="0"/>
    <n v="909"/>
    <s v="2-3 dage"/>
    <s v="Sverige"/>
    <n v="1400"/>
    <n v="491"/>
    <n v="0.3507142857142857"/>
  </r>
  <r>
    <d v="2018-02-08T00:00:00"/>
    <x v="6"/>
    <s v="Saucony Kinvara"/>
    <x v="3"/>
    <m/>
    <s v="DKK"/>
    <m/>
    <n v="909"/>
    <n v="0"/>
    <n v="0"/>
    <n v="909"/>
    <s v="2-3 dage"/>
    <s v="Sverige"/>
    <n v="1400"/>
    <n v="491"/>
    <n v="0.3507142857142857"/>
  </r>
  <r>
    <d v="2018-02-09T00:00:00"/>
    <x v="6"/>
    <s v="Saucony Kinvara"/>
    <x v="3"/>
    <m/>
    <s v="DKK"/>
    <m/>
    <n v="909"/>
    <n v="0"/>
    <n v="0"/>
    <n v="909"/>
    <s v="2-3 dage"/>
    <s v="Sverige"/>
    <n v="1400"/>
    <n v="491"/>
    <n v="0.3507142857142857"/>
  </r>
  <r>
    <d v="2018-02-04T00:00:00"/>
    <x v="6"/>
    <s v="Saucony Ride"/>
    <x v="3"/>
    <m/>
    <s v="DKK"/>
    <m/>
    <n v="1245"/>
    <n v="0"/>
    <n v="0"/>
    <n v="1245"/>
    <s v="2-3 dage"/>
    <s v="Sverige"/>
    <n v="1400"/>
    <n v="155"/>
    <n v="0.11071428571428571"/>
  </r>
  <r>
    <d v="2018-02-05T00:00:00"/>
    <x v="6"/>
    <s v="Saucony Ride"/>
    <x v="3"/>
    <m/>
    <s v="DKK"/>
    <m/>
    <n v="929"/>
    <n v="0"/>
    <n v="0"/>
    <n v="929"/>
    <s v="2-3 dage"/>
    <s v="Sverige"/>
    <n v="1400"/>
    <n v="471"/>
    <n v="0.33642857142857141"/>
  </r>
  <r>
    <d v="2018-02-07T00:00:00"/>
    <x v="6"/>
    <s v="Saucony Ride"/>
    <x v="3"/>
    <m/>
    <s v="DKK"/>
    <m/>
    <n v="1245"/>
    <n v="0"/>
    <n v="0"/>
    <n v="1245"/>
    <s v="2-3 dage"/>
    <s v="Sverige"/>
    <n v="1400"/>
    <n v="155"/>
    <n v="0.11071428571428571"/>
  </r>
  <r>
    <d v="2018-02-08T00:00:00"/>
    <x v="6"/>
    <s v="Saucony Ride"/>
    <x v="3"/>
    <m/>
    <s v="DKK"/>
    <m/>
    <n v="1245"/>
    <n v="0"/>
    <n v="0"/>
    <n v="1245"/>
    <s v="2-3 dage"/>
    <s v="Sverige"/>
    <n v="1400"/>
    <n v="155"/>
    <n v="0.11071428571428571"/>
  </r>
  <r>
    <d v="2018-02-09T00:00:00"/>
    <x v="6"/>
    <s v="Saucony Ride"/>
    <x v="3"/>
    <m/>
    <s v="DKK"/>
    <m/>
    <n v="1245"/>
    <n v="0"/>
    <n v="0"/>
    <n v="1245"/>
    <s v="2-3 dage"/>
    <s v="Sverige"/>
    <n v="1400"/>
    <n v="155"/>
    <n v="0.11071428571428571"/>
  </r>
  <r>
    <d v="2018-02-04T00:00:00"/>
    <x v="6"/>
    <s v="Saucony Triumph"/>
    <x v="3"/>
    <m/>
    <s v="DKK"/>
    <m/>
    <n v="1495"/>
    <n v="0"/>
    <n v="0"/>
    <n v="1495"/>
    <s v="2-3 dage"/>
    <s v="Sverige"/>
    <n v="1600"/>
    <n v="105"/>
    <n v="6.5625000000000003E-2"/>
  </r>
  <r>
    <d v="2018-02-05T00:00:00"/>
    <x v="6"/>
    <s v="Saucony Triumph"/>
    <x v="3"/>
    <m/>
    <s v="DKK"/>
    <m/>
    <n v="1115"/>
    <n v="0"/>
    <n v="0"/>
    <n v="1115"/>
    <s v="2-3 dage"/>
    <s v="Sverige"/>
    <n v="1600"/>
    <n v="485"/>
    <n v="0.30312499999999998"/>
  </r>
  <r>
    <d v="2018-02-07T00:00:00"/>
    <x v="6"/>
    <s v="Saucony Triumph"/>
    <x v="3"/>
    <m/>
    <s v="DKK"/>
    <m/>
    <n v="1495"/>
    <n v="0"/>
    <n v="0"/>
    <n v="1495"/>
    <s v="2-3 dage"/>
    <s v="Sverige"/>
    <n v="1600"/>
    <n v="105"/>
    <n v="6.5625000000000003E-2"/>
  </r>
  <r>
    <d v="2018-02-08T00:00:00"/>
    <x v="6"/>
    <s v="Saucony Triumph"/>
    <x v="3"/>
    <m/>
    <s v="DKK"/>
    <m/>
    <n v="1495"/>
    <n v="0"/>
    <n v="0"/>
    <n v="1495"/>
    <s v="2-3 dage"/>
    <s v="Sverige"/>
    <n v="1600"/>
    <n v="105"/>
    <n v="6.5625000000000003E-2"/>
  </r>
  <r>
    <d v="2018-02-09T00:00:00"/>
    <x v="6"/>
    <s v="Saucony Triumph"/>
    <x v="3"/>
    <m/>
    <s v="DKK"/>
    <m/>
    <n v="1495"/>
    <n v="0"/>
    <n v="0"/>
    <n v="1495"/>
    <s v="2-3 dage"/>
    <s v="Sverige"/>
    <n v="1600"/>
    <n v="105"/>
    <n v="6.5625000000000003E-2"/>
  </r>
  <r>
    <d v="2018-02-04T00:00:00"/>
    <x v="7"/>
    <s v="Inov8 TrailTalon 250"/>
    <x v="3"/>
    <m/>
    <s v="DKK"/>
    <m/>
    <n v="689"/>
    <n v="0"/>
    <n v="0"/>
    <n v="689"/>
    <s v="2-3 dage"/>
    <s v="Sverige"/>
    <n v="1200"/>
    <n v="511"/>
    <n v="0.42583333333333334"/>
  </r>
  <r>
    <d v="2018-02-05T00:00:00"/>
    <x v="7"/>
    <s v="Inov8 TrailTalon 250"/>
    <x v="3"/>
    <m/>
    <s v="DKK"/>
    <m/>
    <n v="689"/>
    <n v="0"/>
    <n v="0"/>
    <n v="689"/>
    <s v="2-3 dage"/>
    <s v="Sverige"/>
    <n v="1200"/>
    <n v="511"/>
    <n v="0.42583333333333334"/>
  </r>
  <r>
    <d v="2018-02-07T00:00:00"/>
    <x v="7"/>
    <s v="Inov8 TrailTalon 250"/>
    <x v="3"/>
    <m/>
    <s v="DKK"/>
    <m/>
    <n v="689"/>
    <n v="0"/>
    <n v="0"/>
    <n v="689"/>
    <s v="2-3 dage"/>
    <s v="Sverige"/>
    <n v="1200"/>
    <n v="511"/>
    <n v="0.42583333333333334"/>
  </r>
  <r>
    <d v="2018-02-08T00:00:00"/>
    <x v="7"/>
    <s v="Inov8 TrailTalon 250"/>
    <x v="3"/>
    <m/>
    <s v="DKK"/>
    <m/>
    <n v="689"/>
    <n v="0"/>
    <n v="0"/>
    <n v="689"/>
    <s v="2-3 dage"/>
    <s v="Sverige"/>
    <n v="1200"/>
    <n v="511"/>
    <n v="0.42583333333333334"/>
  </r>
  <r>
    <d v="2018-02-09T00:00:00"/>
    <x v="7"/>
    <s v="Inov8 TrailTalon 250"/>
    <x v="3"/>
    <m/>
    <s v="DKK"/>
    <m/>
    <n v="689"/>
    <n v="0"/>
    <n v="0"/>
    <n v="689"/>
    <s v="2-3 dage"/>
    <s v="Sverige"/>
    <n v="1200"/>
    <n v="511"/>
    <n v="0.42583333333333334"/>
  </r>
  <r>
    <d v="2018-02-04T00:00:00"/>
    <x v="0"/>
    <s v="Adidas Ultra Boost"/>
    <x v="4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</r>
  <r>
    <d v="2018-02-05T00:00:00"/>
    <x v="0"/>
    <s v="Adidas Ultra Boost"/>
    <x v="4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</r>
  <r>
    <d v="2018-02-07T00:00:00"/>
    <x v="0"/>
    <s v="Adidas Ultra Boost"/>
    <x v="4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</r>
  <r>
    <d v="2018-02-08T00:00:00"/>
    <x v="0"/>
    <s v="Adidas Ultra Boost"/>
    <x v="4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</r>
  <r>
    <d v="2018-02-09T00:00:00"/>
    <x v="0"/>
    <s v="Adidas Ultra Boost"/>
    <x v="4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</r>
  <r>
    <d v="2018-02-04T00:00:00"/>
    <x v="0"/>
    <s v="Adidas Supernova"/>
    <x v="4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</r>
  <r>
    <d v="2018-02-05T00:00:00"/>
    <x v="0"/>
    <s v="Adidas Supernova"/>
    <x v="4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</r>
  <r>
    <d v="2018-02-07T00:00:00"/>
    <x v="0"/>
    <s v="Adidas Supernova"/>
    <x v="4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</r>
  <r>
    <d v="2018-02-08T00:00:00"/>
    <x v="0"/>
    <s v="Adidas Supernova"/>
    <x v="4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</r>
  <r>
    <d v="2018-02-09T00:00:00"/>
    <x v="0"/>
    <s v="Adidas Supernova"/>
    <x v="4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</r>
  <r>
    <d v="2018-02-04T00:00:00"/>
    <x v="1"/>
    <s v="Asics GT-1000"/>
    <x v="4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</r>
  <r>
    <d v="2018-02-05T00:00:00"/>
    <x v="1"/>
    <s v="Asics GT-1000"/>
    <x v="4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</r>
  <r>
    <d v="2018-02-07T00:00:00"/>
    <x v="1"/>
    <s v="Asics GT-1000"/>
    <x v="4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</r>
  <r>
    <d v="2018-02-08T00:00:00"/>
    <x v="1"/>
    <s v="Asics GT-1000"/>
    <x v="4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</r>
  <r>
    <d v="2018-02-09T00:00:00"/>
    <x v="1"/>
    <s v="Asics GT-1000"/>
    <x v="4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</r>
  <r>
    <d v="2018-02-04T00:00:00"/>
    <x v="1"/>
    <s v="Asics Kayano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5T00:00:00"/>
    <x v="1"/>
    <s v="Asics Kayano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7T00:00:00"/>
    <x v="1"/>
    <s v="Asics Kayano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8T00:00:00"/>
    <x v="1"/>
    <s v="Asics Kayano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9T00:00:00"/>
    <x v="1"/>
    <s v="Asics Kayano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4T00:00:00"/>
    <x v="1"/>
    <s v="Asics Nimbus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5T00:00:00"/>
    <x v="1"/>
    <s v="Asics Nimbus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7T00:00:00"/>
    <x v="1"/>
    <s v="Asics Nimbus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8T00:00:00"/>
    <x v="1"/>
    <s v="Asics Nimbus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9T00:00:00"/>
    <x v="1"/>
    <s v="Asics Nimbus"/>
    <x v="4"/>
    <n v="149.99"/>
    <s v="Pund"/>
    <n v="149.99"/>
    <n v="1278.229779"/>
    <n v="8"/>
    <n v="68.1768"/>
    <n v="1346.406579"/>
    <s v="2-3 dage"/>
    <s v="England"/>
    <n v="1500"/>
    <n v="153.59342100000003"/>
    <n v="0.10239561400000002"/>
  </r>
  <r>
    <d v="2018-02-04T00:00:00"/>
    <x v="1"/>
    <s v="Asics GT-2000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5T00:00:00"/>
    <x v="1"/>
    <s v="Asics GT-2000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7T00:00:00"/>
    <x v="1"/>
    <s v="Asics GT-2000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8T00:00:00"/>
    <x v="1"/>
    <s v="Asics GT-2000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9T00:00:00"/>
    <x v="1"/>
    <s v="Asics GT-2000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4T00:00:00"/>
    <x v="1"/>
    <s v="Asics Trainer"/>
    <x v="4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</r>
  <r>
    <d v="2018-02-05T00:00:00"/>
    <x v="1"/>
    <s v="Asics Trainer"/>
    <x v="4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</r>
  <r>
    <d v="2018-02-07T00:00:00"/>
    <x v="1"/>
    <s v="Asics Trainer"/>
    <x v="4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</r>
  <r>
    <d v="2018-02-08T00:00:00"/>
    <x v="1"/>
    <s v="Asics Trainer"/>
    <x v="4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</r>
  <r>
    <d v="2018-02-09T00:00:00"/>
    <x v="1"/>
    <s v="Asics Trainer"/>
    <x v="4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</r>
  <r>
    <d v="2018-02-04T00:00:00"/>
    <x v="1"/>
    <s v="Asics Cumulus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5T00:00:00"/>
    <x v="1"/>
    <s v="Asics Cumulus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7T00:00:00"/>
    <x v="1"/>
    <s v="Asics Cumulus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8T00:00:00"/>
    <x v="1"/>
    <s v="Asics Cumulus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9T00:00:00"/>
    <x v="1"/>
    <s v="Asics Cumulus"/>
    <x v="4"/>
    <n v="119.99"/>
    <s v="Pund"/>
    <n v="119.99"/>
    <n v="1022.566779"/>
    <n v="8"/>
    <n v="68.1768"/>
    <n v="1090.743579"/>
    <s v="2-3 dage"/>
    <s v="England"/>
    <n v="1200"/>
    <n v="109.25642100000005"/>
    <n v="9.1047017500000035E-2"/>
  </r>
  <r>
    <d v="2018-02-04T00:00:00"/>
    <x v="8"/>
    <s v="Brooks Adrenaline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5T00:00:00"/>
    <x v="8"/>
    <s v="Brooks Adrenaline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7T00:00:00"/>
    <x v="8"/>
    <s v="Brooks Adrenaline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8T00:00:00"/>
    <x v="8"/>
    <s v="Brooks Adrenaline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9T00:00:00"/>
    <x v="8"/>
    <s v="Brooks Adrenaline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4T00:00:00"/>
    <x v="8"/>
    <s v="Brooks Ghost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5T00:00:00"/>
    <x v="8"/>
    <s v="Brooks Ghost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7T00:00:00"/>
    <x v="8"/>
    <s v="Brooks Ghost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8T00:00:00"/>
    <x v="8"/>
    <s v="Brooks Ghost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9T00:00:00"/>
    <x v="8"/>
    <s v="Brooks Ghost"/>
    <x v="4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</r>
  <r>
    <d v="2018-02-04T00:00:00"/>
    <x v="8"/>
    <s v="Brooks Glycerin"/>
    <x v="4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</r>
  <r>
    <d v="2018-02-05T00:00:00"/>
    <x v="8"/>
    <s v="Brooks Glycerin"/>
    <x v="4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</r>
  <r>
    <d v="2018-02-07T00:00:00"/>
    <x v="8"/>
    <s v="Brooks Glycerin"/>
    <x v="4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</r>
  <r>
    <d v="2018-02-08T00:00:00"/>
    <x v="8"/>
    <s v="Brooks Glycerin"/>
    <x v="4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</r>
  <r>
    <d v="2018-02-09T00:00:00"/>
    <x v="8"/>
    <s v="Brooks Glycerin"/>
    <x v="4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</r>
  <r>
    <d v="2018-02-04T00:00:00"/>
    <x v="2"/>
    <s v="Mizuno Inspire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5T00:00:00"/>
    <x v="2"/>
    <s v="Mizuno Inspire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7T00:00:00"/>
    <x v="2"/>
    <s v="Mizuno Inspire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8T00:00:00"/>
    <x v="2"/>
    <s v="Mizuno Inspire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9T00:00:00"/>
    <x v="2"/>
    <s v="Mizuno Inspire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4T00:00:00"/>
    <x v="2"/>
    <s v="mizuno Rider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5T00:00:00"/>
    <x v="2"/>
    <s v="mizuno Rider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7T00:00:00"/>
    <x v="2"/>
    <s v="mizuno Rider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8T00:00:00"/>
    <x v="2"/>
    <s v="mizuno Rider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9T00:00:00"/>
    <x v="2"/>
    <s v="mizuno Rider"/>
    <x v="4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</r>
  <r>
    <d v="2018-02-05T00:00:00"/>
    <x v="4"/>
    <s v="Nike Free RN"/>
    <x v="4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</r>
  <r>
    <d v="2018-02-07T00:00:00"/>
    <x v="4"/>
    <s v="Nike Free RN"/>
    <x v="4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</r>
  <r>
    <d v="2018-02-08T00:00:00"/>
    <x v="4"/>
    <s v="Nike Free RN"/>
    <x v="4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</r>
  <r>
    <d v="2018-02-09T00:00:00"/>
    <x v="4"/>
    <s v="Nike Free RN"/>
    <x v="4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</r>
  <r>
    <d v="2018-02-04T00:00:00"/>
    <x v="4"/>
    <s v="Nike Zoom Pegasus"/>
    <x v="4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</r>
  <r>
    <d v="2018-02-05T00:00:00"/>
    <x v="4"/>
    <s v="Nike Zoom Pegasus"/>
    <x v="4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</r>
  <r>
    <d v="2018-02-07T00:00:00"/>
    <x v="4"/>
    <s v="Nike Zoom Pegasus"/>
    <x v="4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</r>
  <r>
    <d v="2018-02-08T00:00:00"/>
    <x v="4"/>
    <s v="Nike Zoom Pegasus"/>
    <x v="4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</r>
  <r>
    <d v="2018-02-09T00:00:00"/>
    <x v="4"/>
    <s v="Nike Zoom Pegasus"/>
    <x v="4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</r>
  <r>
    <d v="2018-02-04T00:00:00"/>
    <x v="4"/>
    <s v="Nike Zoom Structure"/>
    <x v="4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</r>
  <r>
    <d v="2018-02-05T00:00:00"/>
    <x v="4"/>
    <s v="Nike Zoom Structure"/>
    <x v="4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</r>
  <r>
    <d v="2018-02-07T00:00:00"/>
    <x v="4"/>
    <s v="Nike Zoom Structure"/>
    <x v="4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</r>
  <r>
    <d v="2018-02-08T00:00:00"/>
    <x v="4"/>
    <s v="Nike Zoom Structure"/>
    <x v="4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</r>
  <r>
    <d v="2018-02-09T00:00:00"/>
    <x v="4"/>
    <s v="Nike Zoom Structure"/>
    <x v="4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</r>
  <r>
    <d v="2018-02-04T00:00:00"/>
    <x v="4"/>
    <s v="Nike Zoom Vomero"/>
    <x v="4"/>
    <n v="119.95"/>
    <s v="Pund"/>
    <n v="119.95"/>
    <n v="1022.225895"/>
    <n v="8"/>
    <n v="68.1768"/>
    <n v="1090.402695"/>
    <s v="2-3 dage"/>
    <s v="England"/>
    <n v="1150"/>
    <n v="59.597305000000006"/>
    <n v="5.1823743478260874E-2"/>
  </r>
  <r>
    <d v="2018-02-05T00:00:00"/>
    <x v="4"/>
    <s v="Nike Zoom Vomero"/>
    <x v="4"/>
    <n v="119.95"/>
    <s v="Pund"/>
    <n v="119.95"/>
    <n v="1022.225895"/>
    <n v="8"/>
    <n v="68.1768"/>
    <n v="1090.402695"/>
    <s v="2-3 dage"/>
    <s v="England"/>
    <n v="1150"/>
    <n v="59.597305000000006"/>
    <n v="5.1823743478260874E-2"/>
  </r>
  <r>
    <d v="2018-02-07T00:00:00"/>
    <x v="4"/>
    <s v="Nike Zoom Vomero"/>
    <x v="4"/>
    <n v="119.95"/>
    <s v="Pund"/>
    <n v="119.95"/>
    <n v="1022.225895"/>
    <n v="8"/>
    <n v="68.1768"/>
    <n v="1090.402695"/>
    <s v="2-3 dage"/>
    <s v="England"/>
    <n v="1150"/>
    <n v="59.597305000000006"/>
    <n v="5.1823743478260874E-2"/>
  </r>
  <r>
    <d v="2018-02-08T00:00:00"/>
    <x v="4"/>
    <s v="Nike Zoom Vomero"/>
    <x v="4"/>
    <n v="119.95"/>
    <s v="Pund"/>
    <n v="119.95"/>
    <n v="1022.225895"/>
    <n v="8"/>
    <n v="68.1768"/>
    <n v="1090.402695"/>
    <s v="2-3 dage"/>
    <s v="England"/>
    <n v="1150"/>
    <n v="59.597305000000006"/>
    <n v="5.1823743478260874E-2"/>
  </r>
  <r>
    <d v="2018-02-09T00:00:00"/>
    <x v="4"/>
    <s v="Nike Zoom Vomero"/>
    <x v="4"/>
    <n v="119.95"/>
    <s v="Pund"/>
    <n v="119.95"/>
    <n v="1022.225895"/>
    <n v="8"/>
    <n v="68.1768"/>
    <n v="1090.402695"/>
    <s v="2-3 dage"/>
    <s v="England"/>
    <n v="1150"/>
    <n v="59.597305000000006"/>
    <n v="5.1823743478260874E-2"/>
  </r>
  <r>
    <d v="2018-02-04T00:00:00"/>
    <x v="5"/>
    <s v="Salomon Speedcross"/>
    <x v="4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</r>
  <r>
    <d v="2018-02-05T00:00:00"/>
    <x v="5"/>
    <s v="Salomon Speedcross"/>
    <x v="4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</r>
  <r>
    <d v="2018-02-07T00:00:00"/>
    <x v="5"/>
    <s v="Salomon Speedcross"/>
    <x v="4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</r>
  <r>
    <d v="2018-02-08T00:00:00"/>
    <x v="5"/>
    <s v="Salomon Speedcross"/>
    <x v="4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</r>
  <r>
    <d v="2018-02-09T00:00:00"/>
    <x v="5"/>
    <s v="Salomon Speedcross"/>
    <x v="4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</r>
  <r>
    <d v="2018-02-04T00:00:00"/>
    <x v="5"/>
    <s v="Salomon XA Pro"/>
    <x v="4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</r>
  <r>
    <d v="2018-02-05T00:00:00"/>
    <x v="5"/>
    <s v="Salomon XA Pro"/>
    <x v="4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</r>
  <r>
    <d v="2018-02-07T00:00:00"/>
    <x v="5"/>
    <s v="Salomon XA Pro"/>
    <x v="4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</r>
  <r>
    <d v="2018-02-08T00:00:00"/>
    <x v="5"/>
    <s v="Salomon XA Pro"/>
    <x v="4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</r>
  <r>
    <d v="2018-02-09T00:00:00"/>
    <x v="5"/>
    <s v="Salomon XA Pro"/>
    <x v="4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</r>
  <r>
    <d v="2018-02-04T00:00:00"/>
    <x v="6"/>
    <s v="Saucony Gu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5T00:00:00"/>
    <x v="6"/>
    <s v="Saucony Gu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7T00:00:00"/>
    <x v="6"/>
    <s v="Saucony Gu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8T00:00:00"/>
    <x v="6"/>
    <s v="Saucony Gu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9T00:00:00"/>
    <x v="6"/>
    <s v="Saucony Gu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4T00:00:00"/>
    <x v="6"/>
    <s v="Saucony Hurricane"/>
    <x v="4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</r>
  <r>
    <d v="2018-02-05T00:00:00"/>
    <x v="6"/>
    <s v="Saucony Hurricane"/>
    <x v="4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</r>
  <r>
    <d v="2018-02-07T00:00:00"/>
    <x v="6"/>
    <s v="Saucony Hurricane"/>
    <x v="4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</r>
  <r>
    <d v="2018-02-08T00:00:00"/>
    <x v="6"/>
    <s v="Saucony Hurricane"/>
    <x v="4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</r>
  <r>
    <d v="2018-02-09T00:00:00"/>
    <x v="6"/>
    <s v="Saucony Hurricane"/>
    <x v="4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</r>
  <r>
    <d v="2018-02-04T00:00:00"/>
    <x v="6"/>
    <s v="Saucony Kinvara"/>
    <x v="4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</r>
  <r>
    <d v="2018-02-05T00:00:00"/>
    <x v="6"/>
    <s v="Saucony Kinvara"/>
    <x v="4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</r>
  <r>
    <d v="2018-02-07T00:00:00"/>
    <x v="6"/>
    <s v="Saucony Kinvara"/>
    <x v="4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</r>
  <r>
    <d v="2018-02-08T00:00:00"/>
    <x v="6"/>
    <s v="Saucony Kinvara"/>
    <x v="4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</r>
  <r>
    <d v="2018-02-09T00:00:00"/>
    <x v="6"/>
    <s v="Saucony Kinvara"/>
    <x v="4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</r>
  <r>
    <d v="2018-02-04T00:00:00"/>
    <x v="6"/>
    <s v="Saucony R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5T00:00:00"/>
    <x v="6"/>
    <s v="Saucony R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7T00:00:00"/>
    <x v="6"/>
    <s v="Saucony R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8T00:00:00"/>
    <x v="6"/>
    <s v="Saucony R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9T00:00:00"/>
    <x v="6"/>
    <s v="Saucony Ride"/>
    <x v="4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</r>
  <r>
    <d v="2018-02-04T00:00:00"/>
    <x v="6"/>
    <s v="Saucony Triumph"/>
    <x v="4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</r>
  <r>
    <d v="2018-02-05T00:00:00"/>
    <x v="6"/>
    <s v="Saucony Triumph"/>
    <x v="4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</r>
  <r>
    <d v="2018-02-07T00:00:00"/>
    <x v="6"/>
    <s v="Saucony Triumph"/>
    <x v="4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</r>
  <r>
    <d v="2018-02-08T00:00:00"/>
    <x v="6"/>
    <s v="Saucony Triumph"/>
    <x v="4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</r>
  <r>
    <d v="2018-02-09T00:00:00"/>
    <x v="6"/>
    <s v="Saucony Triumph"/>
    <x v="4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</r>
  <r>
    <d v="2018-02-04T00:00:00"/>
    <x v="7"/>
    <s v="Inov8 Mudclaw 300"/>
    <x v="4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</r>
  <r>
    <d v="2018-02-05T00:00:00"/>
    <x v="7"/>
    <s v="Inov8 Mudclaw 300"/>
    <x v="4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</r>
  <r>
    <d v="2018-02-07T00:00:00"/>
    <x v="7"/>
    <s v="Inov8 Mudclaw 300"/>
    <x v="4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</r>
  <r>
    <d v="2018-02-08T00:00:00"/>
    <x v="7"/>
    <s v="Inov8 Mudclaw 300"/>
    <x v="4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</r>
  <r>
    <d v="2018-02-09T00:00:00"/>
    <x v="7"/>
    <s v="Inov8 Mudclaw 300"/>
    <x v="4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</r>
  <r>
    <d v="2018-02-04T00:00:00"/>
    <x v="7"/>
    <s v="Inov8 TrailTalon 250"/>
    <x v="4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</r>
  <r>
    <d v="2018-02-05T00:00:00"/>
    <x v="7"/>
    <s v="Inov8 TrailTalon 250"/>
    <x v="4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</r>
  <r>
    <d v="2018-02-07T00:00:00"/>
    <x v="7"/>
    <s v="Inov8 TrailTalon 250"/>
    <x v="4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</r>
  <r>
    <d v="2018-02-08T00:00:00"/>
    <x v="7"/>
    <s v="Inov8 TrailTalon 250"/>
    <x v="4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</r>
  <r>
    <d v="2018-02-09T00:00:00"/>
    <x v="7"/>
    <s v="Inov8 TrailTalon 250"/>
    <x v="4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</r>
  <r>
    <d v="2018-02-04T00:00:00"/>
    <x v="7"/>
    <s v="Inov8 X-talon 212"/>
    <x v="4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</r>
  <r>
    <d v="2018-02-05T00:00:00"/>
    <x v="7"/>
    <s v="Inov8 X-talon 212"/>
    <x v="4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</r>
  <r>
    <d v="2018-02-07T00:00:00"/>
    <x v="7"/>
    <s v="Inov8 X-talon 212"/>
    <x v="4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</r>
  <r>
    <d v="2018-02-08T00:00:00"/>
    <x v="7"/>
    <s v="Inov8 X-talon 212"/>
    <x v="4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</r>
  <r>
    <d v="2018-02-09T00:00:00"/>
    <x v="7"/>
    <s v="Inov8 X-talon 212"/>
    <x v="4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</r>
  <r>
    <d v="2018-02-04T00:00:00"/>
    <x v="0"/>
    <s v="Adidas Ultra Boost"/>
    <x v="5"/>
    <m/>
    <s v="DKK"/>
    <m/>
    <n v="1500"/>
    <n v="8"/>
    <n v="0"/>
    <n v="1500"/>
    <s v="2-3 dage"/>
    <s v="Danmark"/>
    <n v="1500"/>
    <n v="0"/>
    <n v="0"/>
  </r>
  <r>
    <d v="2018-02-05T00:00:00"/>
    <x v="0"/>
    <s v="Adidas Ultra Boost"/>
    <x v="5"/>
    <m/>
    <s v="DKK"/>
    <m/>
    <n v="1500"/>
    <n v="8"/>
    <n v="0"/>
    <n v="1500"/>
    <s v="2-3 dage"/>
    <s v="Danmark"/>
    <n v="1500"/>
    <n v="0"/>
    <n v="0"/>
  </r>
  <r>
    <d v="2018-02-07T00:00:00"/>
    <x v="0"/>
    <s v="Adidas Ultra Boost"/>
    <x v="5"/>
    <m/>
    <s v="DKK"/>
    <m/>
    <n v="1500"/>
    <n v="8"/>
    <n v="0"/>
    <n v="1500"/>
    <s v="2-3 dage"/>
    <s v="Danmark"/>
    <n v="1500"/>
    <n v="0"/>
    <n v="0"/>
  </r>
  <r>
    <d v="2018-02-08T00:00:00"/>
    <x v="0"/>
    <s v="Adidas Ultra Boost"/>
    <x v="5"/>
    <m/>
    <s v="DKK"/>
    <m/>
    <n v="1500"/>
    <n v="8"/>
    <n v="0"/>
    <n v="1500"/>
    <s v="2-3 dage"/>
    <s v="Danmark"/>
    <n v="1500"/>
    <n v="0"/>
    <n v="0"/>
  </r>
  <r>
    <d v="2018-02-09T00:00:00"/>
    <x v="0"/>
    <s v="Adidas Ultra Boost"/>
    <x v="5"/>
    <m/>
    <s v="DKK"/>
    <m/>
    <n v="1500"/>
    <n v="8"/>
    <n v="0"/>
    <n v="1500"/>
    <s v="2-3 dage"/>
    <s v="Danmark"/>
    <n v="1500"/>
    <n v="0"/>
    <n v="0"/>
  </r>
  <r>
    <d v="2018-02-04T00:00:00"/>
    <x v="0"/>
    <s v="Adidas Supernova"/>
    <x v="5"/>
    <m/>
    <s v="DKK"/>
    <m/>
    <n v="1100"/>
    <n v="8"/>
    <n v="0"/>
    <n v="1100"/>
    <s v="2-3 dage"/>
    <s v="Danmark"/>
    <n v="1100"/>
    <n v="0"/>
    <n v="0"/>
  </r>
  <r>
    <d v="2018-02-05T00:00:00"/>
    <x v="0"/>
    <s v="Adidas Supernova"/>
    <x v="5"/>
    <m/>
    <s v="DKK"/>
    <m/>
    <n v="1100"/>
    <n v="8"/>
    <n v="0"/>
    <n v="1100"/>
    <s v="2-3 dage"/>
    <s v="Danmark"/>
    <n v="1100"/>
    <n v="0"/>
    <n v="0"/>
  </r>
  <r>
    <d v="2018-02-07T00:00:00"/>
    <x v="0"/>
    <s v="Adidas Supernova"/>
    <x v="5"/>
    <m/>
    <s v="DKK"/>
    <m/>
    <n v="1100"/>
    <n v="8"/>
    <n v="0"/>
    <n v="1100"/>
    <s v="2-3 dage"/>
    <s v="Danmark"/>
    <n v="1100"/>
    <n v="0"/>
    <n v="0"/>
  </r>
  <r>
    <d v="2018-02-08T00:00:00"/>
    <x v="0"/>
    <s v="Adidas Supernova"/>
    <x v="5"/>
    <m/>
    <s v="DKK"/>
    <m/>
    <n v="1100"/>
    <n v="8"/>
    <n v="0"/>
    <n v="1100"/>
    <s v="2-3 dage"/>
    <s v="Danmark"/>
    <n v="1100"/>
    <n v="0"/>
    <n v="0"/>
  </r>
  <r>
    <d v="2018-02-09T00:00:00"/>
    <x v="0"/>
    <s v="Adidas Supernova"/>
    <x v="5"/>
    <m/>
    <s v="DKK"/>
    <m/>
    <n v="1100"/>
    <n v="8"/>
    <n v="0"/>
    <n v="1100"/>
    <s v="2-3 dage"/>
    <s v="Danmark"/>
    <n v="1100"/>
    <n v="0"/>
    <n v="0"/>
  </r>
  <r>
    <d v="2018-02-04T00:00:00"/>
    <x v="1"/>
    <s v="Asics Kayano"/>
    <x v="5"/>
    <m/>
    <s v="DKK"/>
    <m/>
    <n v="1399"/>
    <n v="8"/>
    <n v="0"/>
    <n v="1399"/>
    <s v="2-3 dage"/>
    <s v="Danmark"/>
    <n v="1500"/>
    <n v="101"/>
    <n v="6.7333333333333328E-2"/>
  </r>
  <r>
    <d v="2018-02-05T00:00:00"/>
    <x v="1"/>
    <s v="Asics Kayano"/>
    <x v="5"/>
    <m/>
    <s v="DKK"/>
    <m/>
    <n v="1399"/>
    <n v="8"/>
    <n v="0"/>
    <n v="1399"/>
    <s v="2-3 dage"/>
    <s v="Danmark"/>
    <n v="1500"/>
    <n v="101"/>
    <n v="6.7333333333333328E-2"/>
  </r>
  <r>
    <d v="2018-02-07T00:00:00"/>
    <x v="1"/>
    <s v="Asics Kayano"/>
    <x v="5"/>
    <m/>
    <s v="DKK"/>
    <m/>
    <n v="1399"/>
    <n v="8"/>
    <n v="0"/>
    <n v="1399"/>
    <s v="2-3 dage"/>
    <s v="Danmark"/>
    <n v="1500"/>
    <n v="101"/>
    <n v="6.7333333333333328E-2"/>
  </r>
  <r>
    <d v="2018-02-08T00:00:00"/>
    <x v="1"/>
    <s v="Asics Kayano"/>
    <x v="5"/>
    <m/>
    <s v="DKK"/>
    <m/>
    <n v="1399"/>
    <n v="8"/>
    <n v="0"/>
    <n v="1399"/>
    <s v="2-3 dage"/>
    <s v="Danmark"/>
    <n v="1500"/>
    <n v="101"/>
    <n v="6.7333333333333328E-2"/>
  </r>
  <r>
    <d v="2018-02-09T00:00:00"/>
    <x v="1"/>
    <s v="Asics Kayano"/>
    <x v="5"/>
    <m/>
    <s v="DKK"/>
    <m/>
    <n v="1399"/>
    <n v="8"/>
    <n v="0"/>
    <n v="1399"/>
    <s v="2-3 dage"/>
    <s v="Danmark"/>
    <n v="1500"/>
    <n v="101"/>
    <n v="6.7333333333333328E-2"/>
  </r>
  <r>
    <d v="2018-02-04T00:00:00"/>
    <x v="1"/>
    <s v="Asics Nimbus"/>
    <x v="5"/>
    <m/>
    <s v="DKK"/>
    <m/>
    <n v="1399"/>
    <n v="8"/>
    <n v="0"/>
    <n v="1399"/>
    <s v="2-3 dage"/>
    <s v="Danmark"/>
    <n v="1500"/>
    <n v="101"/>
    <n v="6.7333333333333328E-2"/>
  </r>
  <r>
    <d v="2018-02-05T00:00:00"/>
    <x v="1"/>
    <s v="Asics Nimbus"/>
    <x v="5"/>
    <m/>
    <s v="DKK"/>
    <m/>
    <n v="1399"/>
    <n v="8"/>
    <n v="0"/>
    <n v="1399"/>
    <s v="2-3 dage"/>
    <s v="Danmark"/>
    <n v="1500"/>
    <n v="101"/>
    <n v="6.7333333333333328E-2"/>
  </r>
  <r>
    <d v="2018-02-07T00:00:00"/>
    <x v="1"/>
    <s v="Asics Nimbus"/>
    <x v="5"/>
    <m/>
    <s v="DKK"/>
    <m/>
    <n v="1399"/>
    <n v="8"/>
    <n v="0"/>
    <n v="1399"/>
    <s v="2-3 dage"/>
    <s v="Danmark"/>
    <n v="1500"/>
    <n v="101"/>
    <n v="6.7333333333333328E-2"/>
  </r>
  <r>
    <d v="2018-02-08T00:00:00"/>
    <x v="1"/>
    <s v="Asics Nimbus"/>
    <x v="5"/>
    <m/>
    <s v="DKK"/>
    <m/>
    <n v="1399"/>
    <n v="8"/>
    <n v="0"/>
    <n v="1399"/>
    <s v="2-3 dage"/>
    <s v="Danmark"/>
    <n v="1500"/>
    <n v="101"/>
    <n v="6.7333333333333328E-2"/>
  </r>
  <r>
    <d v="2018-02-09T00:00:00"/>
    <x v="1"/>
    <s v="Asics Nimbus"/>
    <x v="5"/>
    <m/>
    <s v="DKK"/>
    <m/>
    <n v="1399"/>
    <n v="8"/>
    <n v="0"/>
    <n v="1399"/>
    <s v="2-3 dage"/>
    <s v="Danmark"/>
    <n v="1500"/>
    <n v="101"/>
    <n v="6.7333333333333328E-2"/>
  </r>
  <r>
    <d v="2018-02-04T00:00:00"/>
    <x v="1"/>
    <s v="Asics GT-2000"/>
    <x v="5"/>
    <m/>
    <s v="DKK"/>
    <m/>
    <n v="1099"/>
    <n v="8"/>
    <n v="0"/>
    <n v="1099"/>
    <s v="2-3 dage"/>
    <s v="Danmark"/>
    <n v="1200"/>
    <n v="101"/>
    <n v="8.4166666666666667E-2"/>
  </r>
  <r>
    <d v="2018-02-05T00:00:00"/>
    <x v="1"/>
    <s v="Asics GT-2000"/>
    <x v="5"/>
    <m/>
    <s v="DKK"/>
    <m/>
    <n v="1099"/>
    <n v="8"/>
    <n v="0"/>
    <n v="1099"/>
    <s v="2-3 dage"/>
    <s v="Danmark"/>
    <n v="1200"/>
    <n v="101"/>
    <n v="8.4166666666666667E-2"/>
  </r>
  <r>
    <d v="2018-02-07T00:00:00"/>
    <x v="1"/>
    <s v="Asics GT-2000"/>
    <x v="5"/>
    <m/>
    <s v="DKK"/>
    <m/>
    <n v="1099"/>
    <n v="8"/>
    <n v="0"/>
    <n v="1099"/>
    <s v="2-3 dage"/>
    <s v="Danmark"/>
    <n v="1200"/>
    <n v="101"/>
    <n v="8.4166666666666667E-2"/>
  </r>
  <r>
    <d v="2018-02-08T00:00:00"/>
    <x v="1"/>
    <s v="Asics GT-2000"/>
    <x v="5"/>
    <m/>
    <s v="DKK"/>
    <m/>
    <n v="1099"/>
    <n v="8"/>
    <n v="0"/>
    <n v="1099"/>
    <s v="2-3 dage"/>
    <s v="Danmark"/>
    <n v="1200"/>
    <n v="101"/>
    <n v="8.4166666666666667E-2"/>
  </r>
  <r>
    <d v="2018-02-09T00:00:00"/>
    <x v="1"/>
    <s v="Asics GT-2000"/>
    <x v="5"/>
    <m/>
    <s v="DKK"/>
    <m/>
    <n v="1099"/>
    <n v="8"/>
    <n v="0"/>
    <n v="1099"/>
    <s v="2-3 dage"/>
    <s v="Danmark"/>
    <n v="1200"/>
    <n v="101"/>
    <n v="8.4166666666666667E-2"/>
  </r>
  <r>
    <d v="2018-02-04T00:00:00"/>
    <x v="1"/>
    <s v="Asics Cumulus"/>
    <x v="5"/>
    <m/>
    <s v="DKK"/>
    <m/>
    <n v="799"/>
    <n v="8"/>
    <n v="0"/>
    <n v="799"/>
    <s v="2-3 dage"/>
    <s v="Danmark"/>
    <n v="1200"/>
    <n v="401"/>
    <n v="0.33416666666666667"/>
  </r>
  <r>
    <d v="2018-02-05T00:00:00"/>
    <x v="1"/>
    <s v="Asics Cumulus"/>
    <x v="5"/>
    <m/>
    <s v="DKK"/>
    <m/>
    <n v="799"/>
    <n v="8"/>
    <n v="0"/>
    <n v="799"/>
    <s v="2-3 dage"/>
    <s v="Danmark"/>
    <n v="1200"/>
    <n v="401"/>
    <n v="0.33416666666666667"/>
  </r>
  <r>
    <d v="2018-02-07T00:00:00"/>
    <x v="1"/>
    <s v="Asics Cumulus"/>
    <x v="5"/>
    <m/>
    <s v="DKK"/>
    <m/>
    <n v="799"/>
    <n v="8"/>
    <n v="0"/>
    <n v="799"/>
    <s v="2-3 dage"/>
    <s v="Danmark"/>
    <n v="1200"/>
    <n v="401"/>
    <n v="0.33416666666666667"/>
  </r>
  <r>
    <d v="2018-02-08T00:00:00"/>
    <x v="1"/>
    <s v="Asics Cumulus"/>
    <x v="5"/>
    <m/>
    <s v="DKK"/>
    <m/>
    <n v="799"/>
    <n v="8"/>
    <n v="0"/>
    <n v="799"/>
    <s v="2-3 dage"/>
    <s v="Danmark"/>
    <n v="1200"/>
    <n v="401"/>
    <n v="0.33416666666666667"/>
  </r>
  <r>
    <d v="2018-02-09T00:00:00"/>
    <x v="1"/>
    <s v="Asics Cumulus"/>
    <x v="5"/>
    <m/>
    <s v="DKK"/>
    <m/>
    <n v="799"/>
    <n v="8"/>
    <n v="0"/>
    <n v="799"/>
    <s v="2-3 dage"/>
    <s v="Danmark"/>
    <n v="1200"/>
    <n v="401"/>
    <n v="0.33416666666666667"/>
  </r>
  <r>
    <d v="2018-02-04T00:00:00"/>
    <x v="4"/>
    <s v="Nike Free RN"/>
    <x v="5"/>
    <m/>
    <s v="DKK"/>
    <m/>
    <n v="900"/>
    <n v="8"/>
    <n v="0"/>
    <n v="900"/>
    <s v="2-3 dage"/>
    <s v="Danmark"/>
    <n v="1050"/>
    <n v="150"/>
    <n v="0.14285714285714285"/>
  </r>
  <r>
    <d v="2018-02-05T00:00:00"/>
    <x v="4"/>
    <s v="Nike Free RN"/>
    <x v="5"/>
    <m/>
    <s v="DKK"/>
    <m/>
    <n v="900"/>
    <n v="8"/>
    <n v="0"/>
    <n v="900"/>
    <s v="2-3 dage"/>
    <s v="Danmark"/>
    <n v="1050"/>
    <n v="150"/>
    <n v="0.14285714285714285"/>
  </r>
  <r>
    <d v="2018-02-07T00:00:00"/>
    <x v="4"/>
    <s v="Nike Free RN"/>
    <x v="5"/>
    <m/>
    <s v="DKK"/>
    <m/>
    <n v="900"/>
    <n v="8"/>
    <n v="0"/>
    <n v="900"/>
    <s v="2-3 dage"/>
    <s v="Danmark"/>
    <n v="1050"/>
    <n v="150"/>
    <n v="0.14285714285714285"/>
  </r>
  <r>
    <d v="2018-02-08T00:00:00"/>
    <x v="4"/>
    <s v="Nike Free RN"/>
    <x v="5"/>
    <m/>
    <s v="DKK"/>
    <m/>
    <n v="900"/>
    <n v="8"/>
    <n v="0"/>
    <n v="900"/>
    <s v="2-3 dage"/>
    <s v="Danmark"/>
    <n v="1050"/>
    <n v="150"/>
    <n v="0.14285714285714285"/>
  </r>
  <r>
    <d v="2018-02-09T00:00:00"/>
    <x v="4"/>
    <s v="Nike Free RN"/>
    <x v="5"/>
    <m/>
    <s v="DKK"/>
    <m/>
    <n v="900"/>
    <n v="8"/>
    <n v="0"/>
    <n v="900"/>
    <s v="2-3 dage"/>
    <s v="Danmark"/>
    <n v="1050"/>
    <n v="150"/>
    <n v="0.14285714285714285"/>
  </r>
  <r>
    <d v="2018-02-04T00:00:00"/>
    <x v="4"/>
    <s v="Nike Lunarglide"/>
    <x v="5"/>
    <m/>
    <s v="DKK"/>
    <m/>
    <n v="1050"/>
    <n v="8"/>
    <n v="0"/>
    <n v="1050"/>
    <s v="2-3 dage"/>
    <s v="Danmark"/>
    <n v="1050"/>
    <n v="0"/>
    <n v="0"/>
  </r>
  <r>
    <d v="2018-02-05T00:00:00"/>
    <x v="4"/>
    <s v="Nike Lunarglide"/>
    <x v="5"/>
    <m/>
    <s v="DKK"/>
    <m/>
    <n v="1050"/>
    <n v="8"/>
    <n v="0"/>
    <n v="1050"/>
    <s v="2-3 dage"/>
    <s v="Danmark"/>
    <n v="1050"/>
    <n v="0"/>
    <n v="0"/>
  </r>
  <r>
    <d v="2018-02-07T00:00:00"/>
    <x v="4"/>
    <s v="Nike Lunarglide"/>
    <x v="5"/>
    <m/>
    <s v="DKK"/>
    <m/>
    <n v="1050"/>
    <n v="8"/>
    <n v="0"/>
    <n v="1050"/>
    <s v="2-3 dage"/>
    <s v="Danmark"/>
    <n v="1050"/>
    <n v="0"/>
    <n v="0"/>
  </r>
  <r>
    <d v="2018-02-08T00:00:00"/>
    <x v="4"/>
    <s v="Nike Lunarglide"/>
    <x v="5"/>
    <m/>
    <s v="DKK"/>
    <m/>
    <n v="1050"/>
    <n v="8"/>
    <n v="0"/>
    <n v="1050"/>
    <s v="2-3 dage"/>
    <s v="Danmark"/>
    <n v="1050"/>
    <n v="0"/>
    <n v="0"/>
  </r>
  <r>
    <d v="2018-02-09T00:00:00"/>
    <x v="4"/>
    <s v="Nike Lunarglide"/>
    <x v="5"/>
    <m/>
    <s v="DKK"/>
    <m/>
    <n v="1050"/>
    <n v="8"/>
    <n v="0"/>
    <n v="1050"/>
    <s v="2-3 dage"/>
    <s v="Danmark"/>
    <n v="1050"/>
    <n v="0"/>
    <n v="0"/>
  </r>
  <r>
    <d v="2018-02-04T00:00:00"/>
    <x v="4"/>
    <s v="Nike Zoom Pegasus"/>
    <x v="5"/>
    <m/>
    <s v="DKK"/>
    <m/>
    <n v="1000"/>
    <n v="8"/>
    <n v="0"/>
    <n v="1000"/>
    <s v="2-3 dage"/>
    <s v="Danmark"/>
    <n v="1050"/>
    <n v="50"/>
    <n v="4.7619047619047616E-2"/>
  </r>
  <r>
    <d v="2018-02-05T00:00:00"/>
    <x v="4"/>
    <s v="Nike Zoom Pegasus"/>
    <x v="5"/>
    <m/>
    <s v="DKK"/>
    <m/>
    <n v="1000"/>
    <n v="8"/>
    <n v="0"/>
    <n v="1000"/>
    <s v="2-3 dage"/>
    <s v="Danmark"/>
    <n v="1050"/>
    <n v="50"/>
    <n v="4.7619047619047616E-2"/>
  </r>
  <r>
    <d v="2018-02-07T00:00:00"/>
    <x v="4"/>
    <s v="Nike Zoom Pegasus"/>
    <x v="5"/>
    <m/>
    <s v="DKK"/>
    <m/>
    <n v="1000"/>
    <n v="8"/>
    <n v="0"/>
    <n v="1000"/>
    <s v="2-3 dage"/>
    <s v="Danmark"/>
    <n v="1050"/>
    <n v="50"/>
    <n v="4.7619047619047616E-2"/>
  </r>
  <r>
    <d v="2018-02-08T00:00:00"/>
    <x v="4"/>
    <s v="Nike Zoom Pegasus"/>
    <x v="5"/>
    <m/>
    <s v="DKK"/>
    <m/>
    <n v="1000"/>
    <n v="8"/>
    <n v="0"/>
    <n v="1000"/>
    <s v="2-3 dage"/>
    <s v="Danmark"/>
    <n v="1050"/>
    <n v="50"/>
    <n v="4.7619047619047616E-2"/>
  </r>
  <r>
    <d v="2018-02-09T00:00:00"/>
    <x v="4"/>
    <s v="Nike Zoom Pegasus"/>
    <x v="5"/>
    <m/>
    <s v="DKK"/>
    <m/>
    <n v="1000"/>
    <n v="8"/>
    <n v="0"/>
    <n v="1000"/>
    <s v="2-3 dage"/>
    <s v="Danmark"/>
    <n v="1050"/>
    <n v="50"/>
    <n v="4.7619047619047616E-2"/>
  </r>
  <r>
    <d v="2018-02-04T00:00:00"/>
    <x v="4"/>
    <s v="Nike Zoom Structure"/>
    <x v="5"/>
    <m/>
    <s v="DKK"/>
    <m/>
    <n v="1000"/>
    <n v="8"/>
    <n v="0"/>
    <n v="1000"/>
    <s v="2-3 dage"/>
    <s v="Danmark"/>
    <n v="1000"/>
    <n v="0"/>
    <n v="0"/>
  </r>
  <r>
    <d v="2018-02-05T00:00:00"/>
    <x v="4"/>
    <s v="Nike Zoom Structure"/>
    <x v="5"/>
    <m/>
    <s v="DKK"/>
    <m/>
    <n v="1000"/>
    <n v="8"/>
    <n v="0"/>
    <n v="1000"/>
    <s v="2-3 dage"/>
    <s v="Danmark"/>
    <n v="1000"/>
    <n v="0"/>
    <n v="0"/>
  </r>
  <r>
    <d v="2018-02-07T00:00:00"/>
    <x v="4"/>
    <s v="Nike Zoom Structure"/>
    <x v="5"/>
    <m/>
    <s v="DKK"/>
    <m/>
    <n v="1000"/>
    <n v="8"/>
    <n v="0"/>
    <n v="1000"/>
    <s v="2-3 dage"/>
    <s v="Danmark"/>
    <n v="1000"/>
    <n v="0"/>
    <n v="0"/>
  </r>
  <r>
    <d v="2018-02-08T00:00:00"/>
    <x v="4"/>
    <s v="Nike Zoom Structure"/>
    <x v="5"/>
    <m/>
    <s v="DKK"/>
    <m/>
    <n v="1000"/>
    <n v="8"/>
    <n v="0"/>
    <n v="1000"/>
    <s v="2-3 dage"/>
    <s v="Danmark"/>
    <n v="1000"/>
    <n v="0"/>
    <n v="0"/>
  </r>
  <r>
    <d v="2018-02-09T00:00:00"/>
    <x v="4"/>
    <s v="Nike Zoom Structure"/>
    <x v="5"/>
    <m/>
    <s v="DKK"/>
    <m/>
    <n v="1000"/>
    <n v="8"/>
    <n v="0"/>
    <n v="1000"/>
    <s v="2-3 dage"/>
    <s v="Danmark"/>
    <n v="1000"/>
    <n v="0"/>
    <n v="0"/>
  </r>
  <r>
    <d v="2018-02-04T00:00:00"/>
    <x v="4"/>
    <s v="Nike Zoom Vomero"/>
    <x v="5"/>
    <m/>
    <s v="DKK"/>
    <m/>
    <n v="1150"/>
    <n v="8"/>
    <n v="0"/>
    <n v="1150"/>
    <s v="2-3 dage"/>
    <s v="Danmark"/>
    <n v="1150"/>
    <n v="0"/>
    <n v="0"/>
  </r>
  <r>
    <d v="2018-02-05T00:00:00"/>
    <x v="4"/>
    <s v="Nike Zoom Vomero"/>
    <x v="5"/>
    <m/>
    <s v="DKK"/>
    <m/>
    <n v="1150"/>
    <n v="8"/>
    <n v="0"/>
    <n v="1150"/>
    <s v="2-3 dage"/>
    <s v="Danmark"/>
    <n v="1150"/>
    <n v="0"/>
    <n v="0"/>
  </r>
  <r>
    <d v="2018-02-07T00:00:00"/>
    <x v="4"/>
    <s v="Nike Zoom Vomero"/>
    <x v="5"/>
    <m/>
    <s v="DKK"/>
    <m/>
    <n v="1150"/>
    <n v="8"/>
    <n v="0"/>
    <n v="1150"/>
    <s v="2-3 dage"/>
    <s v="Danmark"/>
    <n v="1150"/>
    <n v="0"/>
    <n v="0"/>
  </r>
  <r>
    <d v="2018-02-08T00:00:00"/>
    <x v="4"/>
    <s v="Nike Zoom Vomero"/>
    <x v="5"/>
    <m/>
    <s v="DKK"/>
    <m/>
    <n v="1150"/>
    <n v="8"/>
    <n v="0"/>
    <n v="1150"/>
    <s v="2-3 dage"/>
    <s v="Danmark"/>
    <n v="1150"/>
    <n v="0"/>
    <n v="0"/>
  </r>
  <r>
    <d v="2018-02-09T00:00:00"/>
    <x v="4"/>
    <s v="Nike Zoom Vomero"/>
    <x v="5"/>
    <m/>
    <s v="DKK"/>
    <m/>
    <n v="1150"/>
    <n v="8"/>
    <n v="0"/>
    <n v="1150"/>
    <s v="2-3 dage"/>
    <s v="Danmark"/>
    <n v="1150"/>
    <n v="0"/>
    <n v="0"/>
  </r>
  <r>
    <d v="2018-02-04T00:00:00"/>
    <x v="5"/>
    <s v="Salomon Speedcross"/>
    <x v="5"/>
    <m/>
    <s v="DKK"/>
    <m/>
    <n v="1100"/>
    <n v="8"/>
    <n v="0"/>
    <n v="1100"/>
    <s v="2-3 dage"/>
    <s v="Danmark"/>
    <n v="1100"/>
    <n v="0"/>
    <n v="0"/>
  </r>
  <r>
    <d v="2018-02-05T00:00:00"/>
    <x v="5"/>
    <s v="Salomon Speedcross"/>
    <x v="5"/>
    <m/>
    <s v="DKK"/>
    <m/>
    <n v="1100"/>
    <n v="8"/>
    <n v="0"/>
    <n v="1100"/>
    <s v="2-3 dage"/>
    <s v="Danmark"/>
    <n v="1100"/>
    <n v="0"/>
    <n v="0"/>
  </r>
  <r>
    <d v="2018-02-07T00:00:00"/>
    <x v="5"/>
    <s v="Salomon Speedcross"/>
    <x v="5"/>
    <m/>
    <s v="DKK"/>
    <m/>
    <n v="1100"/>
    <n v="8"/>
    <n v="0"/>
    <n v="1100"/>
    <s v="2-3 dage"/>
    <s v="Danmark"/>
    <n v="1100"/>
    <n v="0"/>
    <n v="0"/>
  </r>
  <r>
    <d v="2018-02-08T00:00:00"/>
    <x v="5"/>
    <s v="Salomon Speedcross"/>
    <x v="5"/>
    <m/>
    <s v="DKK"/>
    <m/>
    <n v="1100"/>
    <n v="8"/>
    <n v="0"/>
    <n v="1100"/>
    <s v="2-3 dage"/>
    <s v="Danmark"/>
    <n v="1100"/>
    <n v="0"/>
    <n v="0"/>
  </r>
  <r>
    <d v="2018-02-09T00:00:00"/>
    <x v="5"/>
    <s v="Salomon Speedcross"/>
    <x v="5"/>
    <m/>
    <s v="DKK"/>
    <m/>
    <n v="1100"/>
    <n v="8"/>
    <n v="0"/>
    <n v="1100"/>
    <s v="2-3 dage"/>
    <s v="Danmark"/>
    <n v="1100"/>
    <n v="0"/>
    <n v="0"/>
  </r>
  <r>
    <d v="2018-02-04T00:00:00"/>
    <x v="5"/>
    <s v="Salomon XA Pro"/>
    <x v="5"/>
    <m/>
    <s v="DKK"/>
    <m/>
    <n v="1000"/>
    <n v="8"/>
    <n v="0"/>
    <n v="1000"/>
    <s v="2-3 dage"/>
    <s v="Danmark"/>
    <n v="1000"/>
    <n v="0"/>
    <n v="0"/>
  </r>
  <r>
    <d v="2018-02-05T00:00:00"/>
    <x v="5"/>
    <s v="Salomon XA Pro"/>
    <x v="5"/>
    <m/>
    <s v="DKK"/>
    <m/>
    <n v="1000"/>
    <n v="8"/>
    <n v="0"/>
    <n v="1000"/>
    <s v="2-3 dage"/>
    <s v="Danmark"/>
    <n v="1000"/>
    <n v="0"/>
    <n v="0"/>
  </r>
  <r>
    <d v="2018-02-07T00:00:00"/>
    <x v="5"/>
    <s v="Salomon XA Pro"/>
    <x v="5"/>
    <m/>
    <s v="DKK"/>
    <m/>
    <n v="1000"/>
    <n v="8"/>
    <n v="0"/>
    <n v="1000"/>
    <s v="2-3 dage"/>
    <s v="Danmark"/>
    <n v="1000"/>
    <n v="0"/>
    <n v="0"/>
  </r>
  <r>
    <d v="2018-02-08T00:00:00"/>
    <x v="5"/>
    <s v="Salomon XA Pro"/>
    <x v="5"/>
    <m/>
    <s v="DKK"/>
    <m/>
    <n v="1000"/>
    <n v="8"/>
    <n v="0"/>
    <n v="1000"/>
    <s v="2-3 dage"/>
    <s v="Danmark"/>
    <n v="1000"/>
    <n v="0"/>
    <n v="0"/>
  </r>
  <r>
    <d v="2018-02-09T00:00:00"/>
    <x v="5"/>
    <s v="Salomon XA Pro"/>
    <x v="5"/>
    <m/>
    <s v="DKK"/>
    <m/>
    <n v="1000"/>
    <n v="8"/>
    <n v="0"/>
    <n v="1000"/>
    <s v="2-3 dage"/>
    <s v="Danmark"/>
    <n v="1000"/>
    <n v="0"/>
    <n v="0"/>
  </r>
  <r>
    <d v="2018-02-04T00:00:00"/>
    <x v="6"/>
    <s v="Saucony Guide"/>
    <x v="5"/>
    <m/>
    <s v="DKK"/>
    <m/>
    <n v="999"/>
    <n v="8"/>
    <n v="0"/>
    <n v="999"/>
    <s v="2-3 dage"/>
    <s v="Danmark"/>
    <n v="1400"/>
    <n v="401"/>
    <n v="0.28642857142857142"/>
  </r>
  <r>
    <d v="2018-02-05T00:00:00"/>
    <x v="6"/>
    <s v="Saucony Guide"/>
    <x v="5"/>
    <m/>
    <s v="DKK"/>
    <m/>
    <n v="999"/>
    <n v="8"/>
    <n v="0"/>
    <n v="999"/>
    <s v="2-3 dage"/>
    <s v="Danmark"/>
    <n v="1400"/>
    <n v="401"/>
    <n v="0.28642857142857142"/>
  </r>
  <r>
    <d v="2018-02-07T00:00:00"/>
    <x v="6"/>
    <s v="Saucony Guide"/>
    <x v="5"/>
    <m/>
    <s v="DKK"/>
    <m/>
    <n v="999"/>
    <n v="8"/>
    <n v="0"/>
    <n v="999"/>
    <s v="2-3 dage"/>
    <s v="Danmark"/>
    <n v="1400"/>
    <n v="401"/>
    <n v="0.28642857142857142"/>
  </r>
  <r>
    <d v="2018-02-08T00:00:00"/>
    <x v="6"/>
    <s v="Saucony Guide"/>
    <x v="5"/>
    <m/>
    <s v="DKK"/>
    <m/>
    <n v="999"/>
    <n v="8"/>
    <n v="0"/>
    <n v="999"/>
    <s v="2-3 dage"/>
    <s v="Danmark"/>
    <n v="1400"/>
    <n v="401"/>
    <n v="0.28642857142857142"/>
  </r>
  <r>
    <d v="2018-02-09T00:00:00"/>
    <x v="6"/>
    <s v="Saucony Guide"/>
    <x v="5"/>
    <m/>
    <s v="DKK"/>
    <m/>
    <n v="999"/>
    <n v="8"/>
    <n v="0"/>
    <n v="999"/>
    <s v="2-3 dage"/>
    <s v="Danmark"/>
    <n v="1400"/>
    <n v="401"/>
    <n v="0.28642857142857142"/>
  </r>
  <r>
    <d v="2018-02-04T00:00:00"/>
    <x v="6"/>
    <s v="Saucony Hurricane"/>
    <x v="5"/>
    <m/>
    <s v="DKK"/>
    <m/>
    <n v="1099"/>
    <n v="8"/>
    <n v="0"/>
    <n v="1099"/>
    <s v="2-3 dage"/>
    <s v="Danmark"/>
    <n v="1600"/>
    <n v="501"/>
    <n v="0.31312499999999999"/>
  </r>
  <r>
    <d v="2018-02-05T00:00:00"/>
    <x v="6"/>
    <s v="Saucony Hurricane"/>
    <x v="5"/>
    <m/>
    <s v="DKK"/>
    <m/>
    <n v="1099"/>
    <n v="8"/>
    <n v="0"/>
    <n v="1099"/>
    <s v="2-3 dage"/>
    <s v="Danmark"/>
    <n v="1600"/>
    <n v="501"/>
    <n v="0.31312499999999999"/>
  </r>
  <r>
    <d v="2018-02-07T00:00:00"/>
    <x v="6"/>
    <s v="Saucony Hurricane"/>
    <x v="5"/>
    <m/>
    <s v="DKK"/>
    <m/>
    <n v="1099"/>
    <n v="8"/>
    <n v="0"/>
    <n v="1099"/>
    <s v="2-3 dage"/>
    <s v="Danmark"/>
    <n v="1600"/>
    <n v="501"/>
    <n v="0.31312499999999999"/>
  </r>
  <r>
    <d v="2018-02-08T00:00:00"/>
    <x v="6"/>
    <s v="Saucony Hurricane"/>
    <x v="5"/>
    <m/>
    <s v="DKK"/>
    <m/>
    <n v="1099"/>
    <n v="8"/>
    <n v="0"/>
    <n v="1099"/>
    <s v="2-3 dage"/>
    <s v="Danmark"/>
    <n v="1600"/>
    <n v="501"/>
    <n v="0.31312499999999999"/>
  </r>
  <r>
    <d v="2018-02-09T00:00:00"/>
    <x v="6"/>
    <s v="Saucony Hurricane"/>
    <x v="5"/>
    <m/>
    <s v="DKK"/>
    <m/>
    <n v="1099"/>
    <n v="8"/>
    <n v="0"/>
    <n v="1099"/>
    <s v="2-3 dage"/>
    <s v="Danmark"/>
    <n v="1600"/>
    <n v="501"/>
    <n v="0.31312499999999999"/>
  </r>
  <r>
    <d v="2018-02-04T00:00:00"/>
    <x v="6"/>
    <s v="Saucony Kinvara"/>
    <x v="5"/>
    <m/>
    <s v="DKK"/>
    <m/>
    <n v="809"/>
    <n v="8"/>
    <n v="0"/>
    <n v="809"/>
    <s v="2-3 dage"/>
    <s v="Danmark"/>
    <n v="1400"/>
    <n v="591"/>
    <n v="0.42214285714285715"/>
  </r>
  <r>
    <d v="2018-02-05T00:00:00"/>
    <x v="6"/>
    <s v="Saucony Kinvara"/>
    <x v="5"/>
    <m/>
    <s v="DKK"/>
    <m/>
    <n v="809"/>
    <n v="8"/>
    <n v="0"/>
    <n v="809"/>
    <s v="2-3 dage"/>
    <s v="Danmark"/>
    <n v="1400"/>
    <n v="591"/>
    <n v="0.42214285714285715"/>
  </r>
  <r>
    <d v="2018-02-07T00:00:00"/>
    <x v="6"/>
    <s v="Saucony Kinvara"/>
    <x v="5"/>
    <m/>
    <s v="DKK"/>
    <m/>
    <n v="809"/>
    <n v="8"/>
    <n v="0"/>
    <n v="809"/>
    <s v="2-3 dage"/>
    <s v="Danmark"/>
    <n v="1400"/>
    <n v="591"/>
    <n v="0.42214285714285715"/>
  </r>
  <r>
    <d v="2018-02-08T00:00:00"/>
    <x v="6"/>
    <s v="Saucony Kinvara"/>
    <x v="5"/>
    <m/>
    <s v="DKK"/>
    <m/>
    <n v="809"/>
    <n v="8"/>
    <n v="0"/>
    <n v="809"/>
    <s v="2-3 dage"/>
    <s v="Danmark"/>
    <n v="1400"/>
    <n v="591"/>
    <n v="0.42214285714285715"/>
  </r>
  <r>
    <d v="2018-02-09T00:00:00"/>
    <x v="6"/>
    <s v="Saucony Kinvara"/>
    <x v="5"/>
    <m/>
    <s v="DKK"/>
    <m/>
    <n v="809"/>
    <n v="8"/>
    <n v="0"/>
    <n v="809"/>
    <s v="2-3 dage"/>
    <s v="Danmark"/>
    <n v="1400"/>
    <n v="591"/>
    <n v="0.42214285714285715"/>
  </r>
  <r>
    <d v="2018-02-04T00:00:00"/>
    <x v="6"/>
    <s v="Saucony Ride"/>
    <x v="5"/>
    <m/>
    <s v="DKK"/>
    <m/>
    <n v="999"/>
    <n v="8"/>
    <n v="0"/>
    <n v="999"/>
    <s v="2-3 dage"/>
    <s v="Danmark"/>
    <n v="1400"/>
    <n v="401"/>
    <n v="0.28642857142857142"/>
  </r>
  <r>
    <d v="2018-02-05T00:00:00"/>
    <x v="6"/>
    <s v="Saucony Ride"/>
    <x v="5"/>
    <m/>
    <s v="DKK"/>
    <m/>
    <n v="999"/>
    <n v="8"/>
    <n v="0"/>
    <n v="999"/>
    <s v="2-3 dage"/>
    <s v="Danmark"/>
    <n v="1400"/>
    <n v="401"/>
    <n v="0.28642857142857142"/>
  </r>
  <r>
    <d v="2018-02-07T00:00:00"/>
    <x v="6"/>
    <s v="Saucony Ride"/>
    <x v="5"/>
    <m/>
    <s v="DKK"/>
    <m/>
    <n v="999"/>
    <n v="8"/>
    <n v="0"/>
    <n v="999"/>
    <s v="2-3 dage"/>
    <s v="Danmark"/>
    <n v="1400"/>
    <n v="401"/>
    <n v="0.28642857142857142"/>
  </r>
  <r>
    <d v="2018-02-08T00:00:00"/>
    <x v="6"/>
    <s v="Saucony Ride"/>
    <x v="5"/>
    <m/>
    <s v="DKK"/>
    <m/>
    <n v="999"/>
    <n v="8"/>
    <n v="0"/>
    <n v="999"/>
    <s v="2-3 dage"/>
    <s v="Danmark"/>
    <n v="1400"/>
    <n v="401"/>
    <n v="0.28642857142857142"/>
  </r>
  <r>
    <d v="2018-02-09T00:00:00"/>
    <x v="6"/>
    <s v="Saucony Ride"/>
    <x v="5"/>
    <m/>
    <s v="DKK"/>
    <m/>
    <n v="999"/>
    <n v="8"/>
    <n v="0"/>
    <n v="999"/>
    <s v="2-3 dage"/>
    <s v="Danmark"/>
    <n v="1400"/>
    <n v="401"/>
    <n v="0.28642857142857142"/>
  </r>
  <r>
    <d v="2018-02-04T00:00:00"/>
    <x v="6"/>
    <s v="Saucony Triumph"/>
    <x v="5"/>
    <m/>
    <s v="DKK"/>
    <m/>
    <n v="1099"/>
    <n v="8"/>
    <n v="0"/>
    <n v="1099"/>
    <s v="2-3 dage"/>
    <s v="Danmark"/>
    <n v="1600"/>
    <n v="501"/>
    <n v="0.31312499999999999"/>
  </r>
  <r>
    <d v="2018-02-05T00:00:00"/>
    <x v="6"/>
    <s v="Saucony Triumph"/>
    <x v="5"/>
    <m/>
    <s v="DKK"/>
    <m/>
    <n v="1099"/>
    <n v="8"/>
    <n v="0"/>
    <n v="1099"/>
    <s v="2-3 dage"/>
    <s v="Danmark"/>
    <n v="1600"/>
    <n v="501"/>
    <n v="0.31312499999999999"/>
  </r>
  <r>
    <d v="2018-02-07T00:00:00"/>
    <x v="6"/>
    <s v="Saucony Triumph"/>
    <x v="5"/>
    <m/>
    <s v="DKK"/>
    <m/>
    <n v="1099"/>
    <n v="8"/>
    <n v="0"/>
    <n v="1099"/>
    <s v="2-3 dage"/>
    <s v="Danmark"/>
    <n v="1600"/>
    <n v="501"/>
    <n v="0.31312499999999999"/>
  </r>
  <r>
    <d v="2018-02-08T00:00:00"/>
    <x v="6"/>
    <s v="Saucony Triumph"/>
    <x v="5"/>
    <m/>
    <s v="DKK"/>
    <m/>
    <n v="1099"/>
    <n v="8"/>
    <n v="0"/>
    <n v="1099"/>
    <s v="2-3 dage"/>
    <s v="Danmark"/>
    <n v="1600"/>
    <n v="501"/>
    <n v="0.31312499999999999"/>
  </r>
  <r>
    <d v="2018-02-09T00:00:00"/>
    <x v="6"/>
    <s v="Saucony Triumph"/>
    <x v="5"/>
    <m/>
    <s v="DKK"/>
    <m/>
    <n v="1099"/>
    <n v="8"/>
    <n v="0"/>
    <n v="1099"/>
    <s v="2-3 dage"/>
    <s v="Danmark"/>
    <n v="1600"/>
    <n v="501"/>
    <n v="0.31312499999999999"/>
  </r>
  <r>
    <d v="2018-02-04T00:00:00"/>
    <x v="0"/>
    <s v="Adidas Ultra Boost"/>
    <x v="6"/>
    <m/>
    <s v="DKK"/>
    <m/>
    <n v="1150"/>
    <n v="0"/>
    <m/>
    <n v="1150"/>
    <s v="2-3 dage"/>
    <s v="Danmark"/>
    <n v="1500"/>
    <n v="350"/>
    <n v="0.23333333333333334"/>
  </r>
  <r>
    <d v="2018-02-05T00:00:00"/>
    <x v="0"/>
    <s v="Adidas Ultra Boost"/>
    <x v="6"/>
    <m/>
    <s v="DKK"/>
    <m/>
    <n v="1150"/>
    <n v="0"/>
    <m/>
    <n v="1150"/>
    <s v="2-3 dage"/>
    <s v="Danmark"/>
    <n v="1500"/>
    <n v="350"/>
    <n v="0.23333333333333334"/>
  </r>
  <r>
    <d v="2018-02-07T00:00:00"/>
    <x v="0"/>
    <s v="Adidas Ultra Boost"/>
    <x v="6"/>
    <m/>
    <s v="DKK"/>
    <m/>
    <n v="1150"/>
    <n v="0"/>
    <m/>
    <n v="1150"/>
    <s v="2-3 dage"/>
    <s v="Danmark"/>
    <n v="1500"/>
    <n v="350"/>
    <n v="0.23333333333333334"/>
  </r>
  <r>
    <d v="2018-02-08T00:00:00"/>
    <x v="0"/>
    <s v="Adidas Ultra Boost"/>
    <x v="6"/>
    <m/>
    <s v="DKK"/>
    <m/>
    <n v="1150"/>
    <n v="0"/>
    <m/>
    <n v="1150"/>
    <s v="2-3 dage"/>
    <s v="Danmark"/>
    <n v="1500"/>
    <n v="350"/>
    <n v="0.23333333333333334"/>
  </r>
  <r>
    <d v="2018-02-09T00:00:00"/>
    <x v="0"/>
    <s v="Adidas Ultra Boost"/>
    <x v="6"/>
    <m/>
    <s v="DKK"/>
    <m/>
    <n v="1150"/>
    <n v="0"/>
    <m/>
    <n v="1150"/>
    <s v="2-3 dage"/>
    <s v="Danmark"/>
    <n v="1500"/>
    <n v="350"/>
    <n v="0.23333333333333334"/>
  </r>
  <r>
    <d v="2018-02-04T00:00:00"/>
    <x v="0"/>
    <s v="Adidas Supernova"/>
    <x v="6"/>
    <m/>
    <s v="DKK"/>
    <m/>
    <n v="965"/>
    <n v="0"/>
    <n v="39"/>
    <n v="1004"/>
    <s v="2-3 dage"/>
    <s v="Danmark"/>
    <n v="1100"/>
    <n v="96"/>
    <n v="8.727272727272728E-2"/>
  </r>
  <r>
    <d v="2018-02-05T00:00:00"/>
    <x v="0"/>
    <s v="Adidas Supernova"/>
    <x v="6"/>
    <m/>
    <s v="DKK"/>
    <m/>
    <n v="965"/>
    <n v="0"/>
    <n v="39"/>
    <n v="1004"/>
    <s v="2-3 dage"/>
    <s v="Danmark"/>
    <n v="1100"/>
    <n v="96"/>
    <n v="8.727272727272728E-2"/>
  </r>
  <r>
    <d v="2018-02-07T00:00:00"/>
    <x v="0"/>
    <s v="Adidas Supernova"/>
    <x v="6"/>
    <m/>
    <s v="DKK"/>
    <m/>
    <n v="965"/>
    <n v="0"/>
    <n v="39"/>
    <n v="1004"/>
    <s v="2-3 dage"/>
    <s v="Danmark"/>
    <n v="1100"/>
    <n v="96"/>
    <n v="8.727272727272728E-2"/>
  </r>
  <r>
    <d v="2018-02-08T00:00:00"/>
    <x v="0"/>
    <s v="Adidas Supernova"/>
    <x v="6"/>
    <m/>
    <s v="DKK"/>
    <m/>
    <n v="965"/>
    <n v="0"/>
    <n v="39"/>
    <n v="1004"/>
    <s v="2-3 dage"/>
    <s v="Danmark"/>
    <n v="1100"/>
    <n v="96"/>
    <n v="8.727272727272728E-2"/>
  </r>
  <r>
    <d v="2018-02-09T00:00:00"/>
    <x v="0"/>
    <s v="Adidas Supernova"/>
    <x v="6"/>
    <m/>
    <s v="DKK"/>
    <m/>
    <n v="965"/>
    <n v="0"/>
    <n v="39"/>
    <n v="1004"/>
    <s v="2-3 dage"/>
    <s v="Danmark"/>
    <n v="1100"/>
    <n v="96"/>
    <n v="8.727272727272728E-2"/>
  </r>
  <r>
    <d v="2018-02-04T00:00:00"/>
    <x v="1"/>
    <s v="Asics GT-1000"/>
    <x v="6"/>
    <m/>
    <s v="DKK"/>
    <m/>
    <n v="889"/>
    <n v="0"/>
    <n v="39"/>
    <n v="928"/>
    <s v="2-3 dage"/>
    <s v="Danmark"/>
    <n v="1100"/>
    <n v="172"/>
    <n v="0.15636363636363637"/>
  </r>
  <r>
    <d v="2018-02-05T00:00:00"/>
    <x v="1"/>
    <s v="Asics GT-1000"/>
    <x v="6"/>
    <m/>
    <s v="DKK"/>
    <m/>
    <n v="889"/>
    <n v="0"/>
    <n v="39"/>
    <n v="928"/>
    <s v="2-3 dage"/>
    <s v="Danmark"/>
    <n v="1100"/>
    <n v="172"/>
    <n v="0.15636363636363637"/>
  </r>
  <r>
    <d v="2018-02-07T00:00:00"/>
    <x v="1"/>
    <s v="Asics GT-1000"/>
    <x v="6"/>
    <m/>
    <s v="DKK"/>
    <m/>
    <n v="889"/>
    <n v="0"/>
    <n v="39"/>
    <n v="928"/>
    <s v="2-3 dage"/>
    <s v="Danmark"/>
    <n v="1100"/>
    <n v="172"/>
    <n v="0.15636363636363637"/>
  </r>
  <r>
    <d v="2018-02-08T00:00:00"/>
    <x v="1"/>
    <s v="Asics GT-1000"/>
    <x v="6"/>
    <m/>
    <s v="DKK"/>
    <m/>
    <n v="889"/>
    <n v="0"/>
    <n v="39"/>
    <n v="928"/>
    <s v="2-3 dage"/>
    <s v="Danmark"/>
    <n v="1100"/>
    <n v="172"/>
    <n v="0.15636363636363637"/>
  </r>
  <r>
    <d v="2018-02-09T00:00:00"/>
    <x v="1"/>
    <s v="Asics GT-1000"/>
    <x v="6"/>
    <m/>
    <s v="DKK"/>
    <m/>
    <n v="889"/>
    <n v="0"/>
    <n v="39"/>
    <n v="928"/>
    <s v="2-3 dage"/>
    <s v="Danmark"/>
    <n v="1100"/>
    <n v="172"/>
    <n v="0.15636363636363637"/>
  </r>
  <r>
    <d v="2018-02-04T00:00:00"/>
    <x v="1"/>
    <s v="Asics Kayano"/>
    <x v="6"/>
    <m/>
    <s v="DKK"/>
    <m/>
    <n v="999"/>
    <n v="0"/>
    <n v="39"/>
    <n v="1038"/>
    <s v="2-3 dage"/>
    <s v="Danmark"/>
    <n v="1500"/>
    <n v="462"/>
    <n v="0.308"/>
  </r>
  <r>
    <d v="2018-02-05T00:00:00"/>
    <x v="1"/>
    <s v="Asics Kayano"/>
    <x v="6"/>
    <m/>
    <s v="DKK"/>
    <m/>
    <n v="996"/>
    <n v="0"/>
    <n v="39"/>
    <n v="1035"/>
    <s v="2-3 dage"/>
    <s v="Danmark"/>
    <n v="1500"/>
    <n v="465"/>
    <n v="0.31"/>
  </r>
  <r>
    <d v="2018-02-07T00:00:00"/>
    <x v="1"/>
    <s v="Asics Kayano"/>
    <x v="6"/>
    <m/>
    <s v="DKK"/>
    <m/>
    <n v="997"/>
    <n v="0"/>
    <n v="39"/>
    <n v="1036"/>
    <s v="2-3 dage"/>
    <s v="Danmark"/>
    <n v="1500"/>
    <n v="464"/>
    <n v="0.30933333333333335"/>
  </r>
  <r>
    <d v="2018-02-08T00:00:00"/>
    <x v="1"/>
    <s v="Asics Kayano"/>
    <x v="6"/>
    <m/>
    <s v="DKK"/>
    <m/>
    <n v="999"/>
    <n v="0"/>
    <n v="39"/>
    <n v="1038"/>
    <s v="2-3 dage"/>
    <s v="Danmark"/>
    <n v="1500"/>
    <n v="462"/>
    <n v="0.308"/>
  </r>
  <r>
    <d v="2018-02-09T00:00:00"/>
    <x v="1"/>
    <s v="Asics Kayano"/>
    <x v="6"/>
    <m/>
    <s v="DKK"/>
    <m/>
    <n v="999"/>
    <n v="0"/>
    <n v="39"/>
    <n v="1038"/>
    <s v="2-3 dage"/>
    <s v="Danmark"/>
    <n v="1500"/>
    <n v="462"/>
    <n v="0.308"/>
  </r>
  <r>
    <d v="2018-02-04T00:00:00"/>
    <x v="1"/>
    <s v="Asics Nimbus"/>
    <x v="6"/>
    <m/>
    <s v="DKK"/>
    <m/>
    <n v="1099"/>
    <n v="0"/>
    <m/>
    <n v="1099"/>
    <s v="2-3 dage"/>
    <s v="Danmark"/>
    <n v="1500"/>
    <n v="401"/>
    <n v="0.26733333333333331"/>
  </r>
  <r>
    <d v="2018-02-05T00:00:00"/>
    <x v="1"/>
    <s v="Asics Nimbus"/>
    <x v="6"/>
    <m/>
    <s v="DKK"/>
    <m/>
    <n v="1099"/>
    <n v="0"/>
    <m/>
    <n v="1099"/>
    <s v="2-3 dage"/>
    <s v="Danmark"/>
    <n v="1500"/>
    <n v="401"/>
    <n v="0.26733333333333331"/>
  </r>
  <r>
    <d v="2018-02-07T00:00:00"/>
    <x v="1"/>
    <s v="Asics Nimbus"/>
    <x v="6"/>
    <m/>
    <s v="DKK"/>
    <m/>
    <n v="1099"/>
    <n v="0"/>
    <m/>
    <n v="1099"/>
    <s v="2-3 dage"/>
    <s v="Danmark"/>
    <n v="1500"/>
    <n v="401"/>
    <n v="0.26733333333333331"/>
  </r>
  <r>
    <d v="2018-02-08T00:00:00"/>
    <x v="1"/>
    <s v="Asics Nimbus"/>
    <x v="6"/>
    <m/>
    <s v="DKK"/>
    <m/>
    <n v="1099"/>
    <n v="0"/>
    <m/>
    <n v="1099"/>
    <s v="2-3 dage"/>
    <s v="Danmark"/>
    <n v="1500"/>
    <n v="401"/>
    <n v="0.26733333333333331"/>
  </r>
  <r>
    <d v="2018-02-09T00:00:00"/>
    <x v="1"/>
    <s v="Asics Nimbus"/>
    <x v="6"/>
    <m/>
    <s v="DKK"/>
    <m/>
    <n v="1099"/>
    <n v="0"/>
    <m/>
    <n v="1099"/>
    <s v="2-3 dage"/>
    <s v="Danmark"/>
    <n v="1500"/>
    <n v="401"/>
    <n v="0.26733333333333331"/>
  </r>
  <r>
    <d v="2018-02-04T00:00:00"/>
    <x v="1"/>
    <s v="Asics GT-2000"/>
    <x v="6"/>
    <m/>
    <s v="DKK"/>
    <m/>
    <n v="899"/>
    <n v="0"/>
    <n v="39"/>
    <n v="938"/>
    <s v="2-3 dage"/>
    <s v="Danmark"/>
    <n v="1200"/>
    <n v="262"/>
    <n v="0.21833333333333332"/>
  </r>
  <r>
    <d v="2018-02-05T00:00:00"/>
    <x v="1"/>
    <s v="Asics GT-2000"/>
    <x v="6"/>
    <m/>
    <s v="DKK"/>
    <m/>
    <n v="899"/>
    <n v="0"/>
    <n v="39"/>
    <n v="938"/>
    <s v="2-3 dage"/>
    <s v="Danmark"/>
    <n v="1200"/>
    <n v="262"/>
    <n v="0.21833333333333332"/>
  </r>
  <r>
    <d v="2018-02-07T00:00:00"/>
    <x v="1"/>
    <s v="Asics GT-2000"/>
    <x v="6"/>
    <m/>
    <s v="DKK"/>
    <m/>
    <n v="899"/>
    <n v="0"/>
    <n v="39"/>
    <n v="938"/>
    <s v="2-3 dage"/>
    <s v="Danmark"/>
    <n v="1200"/>
    <n v="262"/>
    <n v="0.21833333333333332"/>
  </r>
  <r>
    <d v="2018-02-08T00:00:00"/>
    <x v="1"/>
    <s v="Asics GT-2000"/>
    <x v="6"/>
    <m/>
    <s v="DKK"/>
    <m/>
    <n v="899"/>
    <n v="0"/>
    <n v="39"/>
    <n v="938"/>
    <s v="2-3 dage"/>
    <s v="Danmark"/>
    <n v="1200"/>
    <n v="262"/>
    <n v="0.21833333333333332"/>
  </r>
  <r>
    <d v="2018-02-09T00:00:00"/>
    <x v="1"/>
    <s v="Asics GT-2000"/>
    <x v="6"/>
    <m/>
    <s v="DKK"/>
    <m/>
    <n v="899"/>
    <n v="0"/>
    <n v="39"/>
    <n v="938"/>
    <s v="2-3 dage"/>
    <s v="Danmark"/>
    <n v="1200"/>
    <n v="262"/>
    <n v="0.21833333333333332"/>
  </r>
  <r>
    <d v="2018-02-04T00:00:00"/>
    <x v="1"/>
    <s v="Asics Trainer"/>
    <x v="6"/>
    <m/>
    <s v="DKK"/>
    <m/>
    <n v="739"/>
    <n v="0"/>
    <n v="39"/>
    <n v="778"/>
    <s v="2-3 dage"/>
    <s v="Danmark"/>
    <n v="1200"/>
    <n v="422"/>
    <n v="0.35166666666666668"/>
  </r>
  <r>
    <d v="2018-02-05T00:00:00"/>
    <x v="1"/>
    <s v="Asics Trainer"/>
    <x v="6"/>
    <m/>
    <s v="DKK"/>
    <m/>
    <n v="739"/>
    <n v="0"/>
    <n v="39"/>
    <n v="778"/>
    <s v="2-3 dage"/>
    <s v="Danmark"/>
    <n v="1200"/>
    <n v="422"/>
    <n v="0.35166666666666668"/>
  </r>
  <r>
    <d v="2018-02-07T00:00:00"/>
    <x v="1"/>
    <s v="Asics Trainer"/>
    <x v="6"/>
    <m/>
    <s v="DKK"/>
    <m/>
    <n v="739"/>
    <n v="0"/>
    <n v="39"/>
    <n v="778"/>
    <s v="2-3 dage"/>
    <s v="Danmark"/>
    <n v="1200"/>
    <n v="422"/>
    <n v="0.35166666666666668"/>
  </r>
  <r>
    <d v="2018-02-08T00:00:00"/>
    <x v="1"/>
    <s v="Asics Trainer"/>
    <x v="6"/>
    <m/>
    <s v="DKK"/>
    <m/>
    <n v="739"/>
    <n v="0"/>
    <n v="39"/>
    <n v="778"/>
    <s v="2-3 dage"/>
    <s v="Danmark"/>
    <n v="1200"/>
    <n v="422"/>
    <n v="0.35166666666666668"/>
  </r>
  <r>
    <d v="2018-02-09T00:00:00"/>
    <x v="1"/>
    <s v="Asics Trainer"/>
    <x v="6"/>
    <m/>
    <s v="DKK"/>
    <m/>
    <n v="739"/>
    <n v="0"/>
    <n v="39"/>
    <n v="778"/>
    <s v="2-3 dage"/>
    <s v="Danmark"/>
    <n v="1200"/>
    <n v="422"/>
    <n v="0.35166666666666668"/>
  </r>
  <r>
    <d v="2018-02-04T00:00:00"/>
    <x v="8"/>
    <s v="Brooks Adrenaline"/>
    <x v="6"/>
    <m/>
    <s v="DKK"/>
    <m/>
    <n v="1210"/>
    <n v="0"/>
    <m/>
    <n v="1210"/>
    <s v="2-3 dage"/>
    <s v="Danmark"/>
    <n v="1300"/>
    <n v="90"/>
    <n v="6.9230769230769235E-2"/>
  </r>
  <r>
    <d v="2018-02-05T00:00:00"/>
    <x v="8"/>
    <s v="Brooks Adrenaline"/>
    <x v="6"/>
    <m/>
    <s v="DKK"/>
    <m/>
    <n v="1210"/>
    <n v="0"/>
    <m/>
    <n v="1210"/>
    <s v="2-3 dage"/>
    <s v="Danmark"/>
    <n v="1300"/>
    <n v="90"/>
    <n v="6.9230769230769235E-2"/>
  </r>
  <r>
    <d v="2018-02-07T00:00:00"/>
    <x v="8"/>
    <s v="Brooks Adrenaline"/>
    <x v="6"/>
    <m/>
    <s v="DKK"/>
    <m/>
    <n v="1210"/>
    <n v="0"/>
    <m/>
    <n v="1210"/>
    <s v="2-3 dage"/>
    <s v="Danmark"/>
    <n v="1300"/>
    <n v="90"/>
    <n v="6.9230769230769235E-2"/>
  </r>
  <r>
    <d v="2018-02-08T00:00:00"/>
    <x v="8"/>
    <s v="Brooks Adrenaline"/>
    <x v="6"/>
    <m/>
    <s v="DKK"/>
    <m/>
    <n v="1210"/>
    <n v="0"/>
    <m/>
    <n v="1210"/>
    <s v="2-3 dage"/>
    <s v="Danmark"/>
    <n v="1300"/>
    <n v="90"/>
    <n v="6.9230769230769235E-2"/>
  </r>
  <r>
    <d v="2018-02-09T00:00:00"/>
    <x v="8"/>
    <s v="Brooks Adrenaline"/>
    <x v="6"/>
    <m/>
    <s v="DKK"/>
    <m/>
    <n v="1210"/>
    <n v="0"/>
    <m/>
    <n v="1210"/>
    <s v="2-3 dage"/>
    <s v="Danmark"/>
    <n v="1300"/>
    <n v="90"/>
    <n v="6.9230769230769235E-2"/>
  </r>
  <r>
    <d v="2018-02-04T00:00:00"/>
    <x v="8"/>
    <s v="Brooks Ghost"/>
    <x v="6"/>
    <m/>
    <s v="DKK"/>
    <m/>
    <n v="1009"/>
    <n v="0"/>
    <m/>
    <n v="1009"/>
    <s v="2-3 dage"/>
    <s v="Danmark"/>
    <n v="1300"/>
    <n v="291"/>
    <n v="0.22384615384615383"/>
  </r>
  <r>
    <d v="2018-02-05T00:00:00"/>
    <x v="8"/>
    <s v="Brooks Ghost"/>
    <x v="6"/>
    <m/>
    <s v="DKK"/>
    <m/>
    <n v="1009"/>
    <n v="0"/>
    <m/>
    <n v="1009"/>
    <s v="2-3 dage"/>
    <s v="Danmark"/>
    <n v="1300"/>
    <n v="291"/>
    <n v="0.22384615384615383"/>
  </r>
  <r>
    <d v="2018-02-07T00:00:00"/>
    <x v="8"/>
    <s v="Brooks Ghost"/>
    <x v="6"/>
    <m/>
    <s v="DKK"/>
    <m/>
    <n v="1009"/>
    <n v="0"/>
    <m/>
    <n v="1009"/>
    <s v="2-3 dage"/>
    <s v="Danmark"/>
    <n v="1300"/>
    <n v="291"/>
    <n v="0.22384615384615383"/>
  </r>
  <r>
    <d v="2018-02-08T00:00:00"/>
    <x v="8"/>
    <s v="Brooks Ghost"/>
    <x v="6"/>
    <m/>
    <s v="DKK"/>
    <m/>
    <n v="1009"/>
    <n v="0"/>
    <m/>
    <n v="1009"/>
    <s v="2-3 dage"/>
    <s v="Danmark"/>
    <n v="1300"/>
    <n v="291"/>
    <n v="0.22384615384615383"/>
  </r>
  <r>
    <d v="2018-02-09T00:00:00"/>
    <x v="8"/>
    <s v="Brooks Ghost"/>
    <x v="6"/>
    <m/>
    <s v="DKK"/>
    <m/>
    <n v="1009"/>
    <n v="0"/>
    <m/>
    <n v="1009"/>
    <s v="2-3 dage"/>
    <s v="Danmark"/>
    <n v="1300"/>
    <n v="291"/>
    <n v="0.22384615384615383"/>
  </r>
  <r>
    <d v="2018-02-04T00:00:00"/>
    <x v="8"/>
    <s v="Brooks Glycerin"/>
    <x v="6"/>
    <m/>
    <s v="DKK"/>
    <m/>
    <n v="1500"/>
    <n v="0"/>
    <m/>
    <n v="1500"/>
    <s v="2-3 dage"/>
    <s v="Danmark"/>
    <n v="1500"/>
    <n v="0"/>
    <n v="0"/>
  </r>
  <r>
    <d v="2018-02-05T00:00:00"/>
    <x v="8"/>
    <s v="Brooks Glycerin"/>
    <x v="6"/>
    <m/>
    <s v="DKK"/>
    <m/>
    <n v="1500"/>
    <n v="0"/>
    <m/>
    <n v="1500"/>
    <s v="2-3 dage"/>
    <s v="Danmark"/>
    <n v="1500"/>
    <n v="0"/>
    <n v="0"/>
  </r>
  <r>
    <d v="2018-02-07T00:00:00"/>
    <x v="8"/>
    <s v="Brooks Glycerin"/>
    <x v="6"/>
    <m/>
    <s v="DKK"/>
    <m/>
    <n v="1500"/>
    <n v="0"/>
    <m/>
    <n v="1500"/>
    <s v="2-3 dage"/>
    <s v="Danmark"/>
    <n v="1500"/>
    <n v="0"/>
    <n v="0"/>
  </r>
  <r>
    <d v="2018-02-08T00:00:00"/>
    <x v="8"/>
    <s v="Brooks Glycerin"/>
    <x v="6"/>
    <m/>
    <s v="DKK"/>
    <m/>
    <n v="1500"/>
    <n v="0"/>
    <m/>
    <n v="1500"/>
    <s v="2-3 dage"/>
    <s v="Danmark"/>
    <n v="1500"/>
    <n v="0"/>
    <n v="0"/>
  </r>
  <r>
    <d v="2018-02-09T00:00:00"/>
    <x v="8"/>
    <s v="Brooks Glycerin"/>
    <x v="6"/>
    <m/>
    <s v="DKK"/>
    <m/>
    <n v="1500"/>
    <n v="0"/>
    <m/>
    <n v="1500"/>
    <s v="2-3 dage"/>
    <s v="Danmark"/>
    <n v="1500"/>
    <n v="0"/>
    <n v="0"/>
  </r>
  <r>
    <d v="2018-02-04T00:00:00"/>
    <x v="2"/>
    <s v="Mizuno Inspire"/>
    <x v="6"/>
    <m/>
    <s v="DKK"/>
    <m/>
    <n v="1009"/>
    <n v="0"/>
    <m/>
    <n v="1009"/>
    <s v="2-3 dage"/>
    <s v="Danmark"/>
    <n v="1100"/>
    <n v="91"/>
    <n v="8.2727272727272733E-2"/>
  </r>
  <r>
    <d v="2018-02-05T00:00:00"/>
    <x v="2"/>
    <s v="Mizuno Inspire"/>
    <x v="6"/>
    <m/>
    <s v="DKK"/>
    <m/>
    <n v="1100"/>
    <n v="0"/>
    <m/>
    <n v="1100"/>
    <s v="2-3 dage"/>
    <s v="Danmark"/>
    <n v="1100"/>
    <n v="0"/>
    <n v="0"/>
  </r>
  <r>
    <d v="2018-02-07T00:00:00"/>
    <x v="2"/>
    <s v="Mizuno Inspire"/>
    <x v="6"/>
    <m/>
    <s v="DKK"/>
    <m/>
    <n v="1100"/>
    <n v="0"/>
    <m/>
    <n v="1100"/>
    <s v="2-3 dage"/>
    <s v="Danmark"/>
    <n v="1100"/>
    <n v="0"/>
    <n v="0"/>
  </r>
  <r>
    <d v="2018-02-08T00:00:00"/>
    <x v="2"/>
    <s v="Mizuno Inspire"/>
    <x v="6"/>
    <m/>
    <s v="DKK"/>
    <m/>
    <n v="1100"/>
    <n v="0"/>
    <m/>
    <n v="1100"/>
    <s v="2-3 dage"/>
    <s v="Danmark"/>
    <n v="1100"/>
    <n v="0"/>
    <n v="0"/>
  </r>
  <r>
    <d v="2018-02-09T00:00:00"/>
    <x v="2"/>
    <s v="Mizuno Inspire"/>
    <x v="6"/>
    <m/>
    <s v="DKK"/>
    <m/>
    <n v="900"/>
    <n v="0"/>
    <n v="39"/>
    <n v="939"/>
    <s v="2-3 dage"/>
    <s v="Danmark"/>
    <n v="1100"/>
    <n v="161"/>
    <n v="0.14636363636363636"/>
  </r>
  <r>
    <d v="2018-02-04T00:00:00"/>
    <x v="2"/>
    <s v="mizuno Rider"/>
    <x v="6"/>
    <m/>
    <s v="DKK"/>
    <m/>
    <n v="1009"/>
    <n v="0"/>
    <m/>
    <n v="1009"/>
    <s v="2-3 dage"/>
    <s v="Danmark"/>
    <n v="1100"/>
    <n v="91"/>
    <n v="8.2727272727272733E-2"/>
  </r>
  <r>
    <d v="2018-02-05T00:00:00"/>
    <x v="2"/>
    <s v="mizuno Rider"/>
    <x v="6"/>
    <m/>
    <s v="DKK"/>
    <m/>
    <n v="1100"/>
    <n v="0"/>
    <m/>
    <n v="1100"/>
    <s v="2-3 dage"/>
    <s v="Danmark"/>
    <n v="1100"/>
    <n v="0"/>
    <n v="0"/>
  </r>
  <r>
    <d v="2018-02-07T00:00:00"/>
    <x v="2"/>
    <s v="mizuno Rider"/>
    <x v="6"/>
    <m/>
    <s v="DKK"/>
    <m/>
    <n v="1100"/>
    <n v="0"/>
    <m/>
    <n v="1100"/>
    <s v="2-3 dage"/>
    <s v="Danmark"/>
    <n v="1100"/>
    <n v="0"/>
    <n v="0"/>
  </r>
  <r>
    <d v="2018-02-08T00:00:00"/>
    <x v="2"/>
    <s v="mizuno Rider"/>
    <x v="6"/>
    <m/>
    <s v="DKK"/>
    <m/>
    <n v="1100"/>
    <n v="0"/>
    <m/>
    <n v="1100"/>
    <s v="2-3 dage"/>
    <s v="Danmark"/>
    <n v="1100"/>
    <n v="0"/>
    <n v="0"/>
  </r>
  <r>
    <d v="2018-02-09T00:00:00"/>
    <x v="2"/>
    <s v="mizuno Rider"/>
    <x v="6"/>
    <m/>
    <s v="DKK"/>
    <m/>
    <n v="900"/>
    <n v="0"/>
    <n v="39"/>
    <n v="939"/>
    <s v="2-3 dage"/>
    <s v="Danmark"/>
    <n v="1100"/>
    <n v="161"/>
    <n v="0.14636363636363636"/>
  </r>
  <r>
    <d v="2018-02-04T00:00:00"/>
    <x v="3"/>
    <s v="Mizuno Sayonara"/>
    <x v="6"/>
    <m/>
    <s v="DKK"/>
    <m/>
    <n v="499"/>
    <n v="0"/>
    <n v="39"/>
    <n v="538"/>
    <s v="2-3 dage"/>
    <s v="Danmark"/>
    <n v="1100"/>
    <n v="562"/>
    <n v="0.51090909090909087"/>
  </r>
  <r>
    <d v="2018-02-05T00:00:00"/>
    <x v="3"/>
    <s v="Mizuno Sayonara"/>
    <x v="6"/>
    <m/>
    <s v="DKK"/>
    <m/>
    <n v="499"/>
    <n v="0"/>
    <n v="39"/>
    <n v="538"/>
    <s v="2-3 dage"/>
    <s v="Danmark"/>
    <n v="1100"/>
    <n v="562"/>
    <n v="0.51090909090909087"/>
  </r>
  <r>
    <d v="2018-02-07T00:00:00"/>
    <x v="3"/>
    <s v="Mizuno Sayonara"/>
    <x v="6"/>
    <m/>
    <s v="DKK"/>
    <m/>
    <n v="499"/>
    <n v="0"/>
    <n v="39"/>
    <n v="538"/>
    <s v="2-3 dage"/>
    <s v="Danmark"/>
    <n v="1100"/>
    <n v="562"/>
    <n v="0.51090909090909087"/>
  </r>
  <r>
    <d v="2018-02-08T00:00:00"/>
    <x v="3"/>
    <s v="Mizuno Sayonara"/>
    <x v="6"/>
    <m/>
    <s v="DKK"/>
    <m/>
    <n v="499"/>
    <n v="0"/>
    <n v="39"/>
    <n v="538"/>
    <s v="2-3 dage"/>
    <s v="Danmark"/>
    <n v="1100"/>
    <n v="562"/>
    <n v="0.51090909090909087"/>
  </r>
  <r>
    <d v="2018-02-09T00:00:00"/>
    <x v="3"/>
    <s v="Mizuno Sayonara"/>
    <x v="6"/>
    <m/>
    <s v="DKK"/>
    <m/>
    <n v="499"/>
    <n v="0"/>
    <n v="39"/>
    <n v="538"/>
    <s v="2-3 dage"/>
    <s v="Danmark"/>
    <n v="1100"/>
    <n v="562"/>
    <n v="0.51090909090909087"/>
  </r>
  <r>
    <d v="2018-02-04T00:00:00"/>
    <x v="3"/>
    <s v="Mizuno Enigma"/>
    <x v="6"/>
    <m/>
    <s v="DKK"/>
    <m/>
    <n v="699"/>
    <n v="0"/>
    <n v="39"/>
    <n v="738"/>
    <s v="2-3 dage"/>
    <s v="Danmark"/>
    <n v="1500"/>
    <n v="762"/>
    <n v="0.50800000000000001"/>
  </r>
  <r>
    <d v="2018-02-05T00:00:00"/>
    <x v="3"/>
    <s v="Mizuno Enigma"/>
    <x v="6"/>
    <m/>
    <s v="DKK"/>
    <m/>
    <n v="699"/>
    <n v="0"/>
    <n v="39"/>
    <n v="738"/>
    <s v="2-3 dage"/>
    <s v="Danmark"/>
    <n v="1500"/>
    <n v="762"/>
    <n v="0.50800000000000001"/>
  </r>
  <r>
    <d v="2018-02-07T00:00:00"/>
    <x v="3"/>
    <s v="Mizuno Enigma"/>
    <x v="6"/>
    <m/>
    <s v="DKK"/>
    <m/>
    <n v="699"/>
    <n v="0"/>
    <n v="39"/>
    <n v="738"/>
    <s v="2-3 dage"/>
    <s v="Danmark"/>
    <n v="1500"/>
    <n v="762"/>
    <n v="0.50800000000000001"/>
  </r>
  <r>
    <d v="2018-02-08T00:00:00"/>
    <x v="3"/>
    <s v="Mizuno Enigma"/>
    <x v="6"/>
    <m/>
    <s v="DKK"/>
    <m/>
    <n v="699"/>
    <n v="0"/>
    <n v="39"/>
    <n v="738"/>
    <s v="2-3 dage"/>
    <s v="Danmark"/>
    <n v="1500"/>
    <n v="762"/>
    <n v="0.50800000000000001"/>
  </r>
  <r>
    <d v="2018-02-09T00:00:00"/>
    <x v="3"/>
    <s v="Mizuno Enigma"/>
    <x v="6"/>
    <m/>
    <s v="DKK"/>
    <m/>
    <n v="699"/>
    <n v="0"/>
    <n v="39"/>
    <n v="738"/>
    <s v="2-3 dage"/>
    <s v="Danmark"/>
    <n v="1500"/>
    <n v="762"/>
    <n v="0.50800000000000001"/>
  </r>
  <r>
    <d v="2018-02-04T00:00:00"/>
    <x v="4"/>
    <s v="Nike Free RN"/>
    <x v="6"/>
    <m/>
    <s v="DKK"/>
    <m/>
    <n v="650"/>
    <n v="0"/>
    <n v="39"/>
    <n v="689"/>
    <s v="2-3 dage"/>
    <s v="Danmark"/>
    <n v="1050"/>
    <n v="361"/>
    <n v="0.34380952380952379"/>
  </r>
  <r>
    <d v="2018-02-05T00:00:00"/>
    <x v="4"/>
    <s v="Nike Free RN"/>
    <x v="6"/>
    <m/>
    <s v="DKK"/>
    <m/>
    <n v="650"/>
    <n v="0"/>
    <n v="39"/>
    <n v="689"/>
    <s v="2-3 dage"/>
    <s v="Danmark"/>
    <n v="1050"/>
    <n v="361"/>
    <n v="0.34380952380952379"/>
  </r>
  <r>
    <d v="2018-02-07T00:00:00"/>
    <x v="4"/>
    <s v="Nike Free RN"/>
    <x v="6"/>
    <m/>
    <s v="DKK"/>
    <m/>
    <n v="650"/>
    <n v="0"/>
    <n v="39"/>
    <n v="689"/>
    <s v="2-3 dage"/>
    <s v="Danmark"/>
    <n v="1050"/>
    <n v="361"/>
    <n v="0.34380952380952379"/>
  </r>
  <r>
    <d v="2018-02-08T00:00:00"/>
    <x v="4"/>
    <s v="Nike Free RN"/>
    <x v="6"/>
    <m/>
    <s v="DKK"/>
    <m/>
    <n v="650"/>
    <n v="0"/>
    <n v="39"/>
    <n v="689"/>
    <s v="2-3 dage"/>
    <s v="Danmark"/>
    <n v="1050"/>
    <n v="361"/>
    <n v="0.34380952380952379"/>
  </r>
  <r>
    <d v="2018-02-09T00:00:00"/>
    <x v="4"/>
    <s v="Nike Free RN"/>
    <x v="6"/>
    <m/>
    <s v="DKK"/>
    <m/>
    <n v="650"/>
    <n v="0"/>
    <n v="39"/>
    <n v="689"/>
    <s v="2-3 dage"/>
    <s v="Danmark"/>
    <n v="1050"/>
    <n v="361"/>
    <n v="0.34380952380952379"/>
  </r>
  <r>
    <d v="2018-02-04T00:00:00"/>
    <x v="4"/>
    <s v="Nike Lunarglide"/>
    <x v="6"/>
    <m/>
    <s v="DKK"/>
    <m/>
    <n v="1019"/>
    <n v="0"/>
    <m/>
    <n v="1019"/>
    <s v="2-3 dage"/>
    <s v="Danmark"/>
    <n v="1050"/>
    <n v="31"/>
    <n v="2.9523809523809525E-2"/>
  </r>
  <r>
    <d v="2018-02-05T00:00:00"/>
    <x v="4"/>
    <s v="Nike Lunarglide"/>
    <x v="6"/>
    <m/>
    <s v="DKK"/>
    <m/>
    <n v="1019"/>
    <n v="0"/>
    <m/>
    <n v="1019"/>
    <s v="2-3 dage"/>
    <s v="Danmark"/>
    <n v="1050"/>
    <n v="31"/>
    <n v="2.9523809523809525E-2"/>
  </r>
  <r>
    <d v="2018-02-07T00:00:00"/>
    <x v="4"/>
    <s v="Nike Lunarglide"/>
    <x v="6"/>
    <m/>
    <s v="DKK"/>
    <m/>
    <n v="1019"/>
    <n v="0"/>
    <m/>
    <n v="1019"/>
    <s v="2-3 dage"/>
    <s v="Danmark"/>
    <n v="1050"/>
    <n v="31"/>
    <n v="2.9523809523809525E-2"/>
  </r>
  <r>
    <d v="2018-02-08T00:00:00"/>
    <x v="4"/>
    <s v="Nike Lunarglide"/>
    <x v="6"/>
    <m/>
    <s v="DKK"/>
    <m/>
    <n v="1019"/>
    <n v="0"/>
    <m/>
    <n v="1019"/>
    <s v="2-3 dage"/>
    <s v="Danmark"/>
    <n v="1050"/>
    <n v="31"/>
    <n v="2.9523809523809525E-2"/>
  </r>
  <r>
    <d v="2018-02-09T00:00:00"/>
    <x v="4"/>
    <s v="Nike Lunarglide"/>
    <x v="6"/>
    <m/>
    <s v="DKK"/>
    <m/>
    <n v="1019"/>
    <n v="0"/>
    <m/>
    <n v="1019"/>
    <s v="2-3 dage"/>
    <s v="Danmark"/>
    <n v="1050"/>
    <n v="31"/>
    <n v="2.9523809523809525E-2"/>
  </r>
  <r>
    <d v="2018-02-04T00:00:00"/>
    <x v="4"/>
    <s v="Nike Zoom Pegasus"/>
    <x v="6"/>
    <m/>
    <s v="DKK"/>
    <m/>
    <n v="1050"/>
    <n v="0"/>
    <m/>
    <n v="1050"/>
    <s v="2-3 dage"/>
    <s v="Danmark"/>
    <n v="1050"/>
    <n v="0"/>
    <n v="0"/>
  </r>
  <r>
    <d v="2018-02-05T00:00:00"/>
    <x v="4"/>
    <s v="Nike Zoom Pegasus"/>
    <x v="6"/>
    <m/>
    <s v="DKK"/>
    <m/>
    <n v="1050"/>
    <n v="0"/>
    <m/>
    <n v="1050"/>
    <s v="2-3 dage"/>
    <s v="Danmark"/>
    <n v="1050"/>
    <n v="0"/>
    <n v="0"/>
  </r>
  <r>
    <d v="2018-02-07T00:00:00"/>
    <x v="4"/>
    <s v="Nike Zoom Pegasus"/>
    <x v="6"/>
    <m/>
    <s v="DKK"/>
    <m/>
    <n v="1050"/>
    <n v="0"/>
    <m/>
    <n v="1050"/>
    <s v="2-3 dage"/>
    <s v="Danmark"/>
    <n v="1050"/>
    <n v="0"/>
    <n v="0"/>
  </r>
  <r>
    <d v="2018-02-08T00:00:00"/>
    <x v="4"/>
    <s v="Nike Zoom Pegasus"/>
    <x v="6"/>
    <m/>
    <s v="DKK"/>
    <m/>
    <n v="859"/>
    <n v="0"/>
    <n v="39"/>
    <n v="898"/>
    <s v="2-3 dage"/>
    <s v="Danmark"/>
    <n v="1050"/>
    <n v="152"/>
    <n v="0.14476190476190476"/>
  </r>
  <r>
    <d v="2018-02-09T00:00:00"/>
    <x v="4"/>
    <s v="Nike Zoom Pegasus"/>
    <x v="6"/>
    <m/>
    <s v="DKK"/>
    <m/>
    <n v="1044"/>
    <n v="0"/>
    <m/>
    <n v="1044"/>
    <s v="2-3 dage"/>
    <s v="Danmark"/>
    <n v="1050"/>
    <n v="6"/>
    <n v="5.7142857142857143E-3"/>
  </r>
  <r>
    <d v="2018-02-04T00:00:00"/>
    <x v="4"/>
    <s v="Nike Zoom Structure"/>
    <x v="6"/>
    <m/>
    <s v="DKK"/>
    <m/>
    <n v="689"/>
    <n v="0"/>
    <n v="39"/>
    <n v="728"/>
    <s v="2-3 dage"/>
    <s v="Danmark"/>
    <n v="1000"/>
    <n v="272"/>
    <n v="0.27200000000000002"/>
  </r>
  <r>
    <d v="2018-02-05T00:00:00"/>
    <x v="4"/>
    <s v="Nike Zoom Structure"/>
    <x v="6"/>
    <m/>
    <s v="DKK"/>
    <m/>
    <n v="689"/>
    <n v="0"/>
    <n v="39"/>
    <n v="728"/>
    <s v="2-3 dage"/>
    <s v="Danmark"/>
    <n v="1000"/>
    <n v="272"/>
    <n v="0.27200000000000002"/>
  </r>
  <r>
    <d v="2018-02-07T00:00:00"/>
    <x v="4"/>
    <s v="Nike Zoom Structure"/>
    <x v="6"/>
    <m/>
    <s v="DKK"/>
    <m/>
    <n v="689"/>
    <n v="0"/>
    <n v="39"/>
    <n v="728"/>
    <s v="2-3 dage"/>
    <s v="Danmark"/>
    <n v="1000"/>
    <n v="272"/>
    <n v="0.27200000000000002"/>
  </r>
  <r>
    <d v="2018-02-08T00:00:00"/>
    <x v="4"/>
    <s v="Nike Zoom Structure"/>
    <x v="6"/>
    <m/>
    <s v="DKK"/>
    <m/>
    <n v="689"/>
    <n v="0"/>
    <n v="39"/>
    <n v="728"/>
    <s v="2-3 dage"/>
    <s v="Danmark"/>
    <n v="1000"/>
    <n v="272"/>
    <n v="0.27200000000000002"/>
  </r>
  <r>
    <d v="2018-02-09T00:00:00"/>
    <x v="4"/>
    <s v="Nike Zoom Structure"/>
    <x v="6"/>
    <m/>
    <s v="DKK"/>
    <m/>
    <n v="689"/>
    <n v="0"/>
    <n v="39"/>
    <n v="728"/>
    <s v="2-3 dage"/>
    <s v="Danmark"/>
    <n v="1000"/>
    <n v="272"/>
    <n v="0.27200000000000002"/>
  </r>
  <r>
    <d v="2018-02-04T00:00:00"/>
    <x v="4"/>
    <s v="Nike Zoom Vomero"/>
    <x v="6"/>
    <m/>
    <s v="DKK"/>
    <m/>
    <n v="599"/>
    <n v="0"/>
    <n v="39"/>
    <n v="638"/>
    <s v="2-3 dage"/>
    <s v="Danmark"/>
    <n v="1150"/>
    <n v="512"/>
    <n v="0.44521739130434784"/>
  </r>
  <r>
    <d v="2018-02-05T00:00:00"/>
    <x v="4"/>
    <s v="Nike Zoom Vomero"/>
    <x v="6"/>
    <m/>
    <s v="DKK"/>
    <m/>
    <n v="599"/>
    <n v="0"/>
    <n v="39"/>
    <n v="638"/>
    <s v="2-3 dage"/>
    <s v="Danmark"/>
    <n v="1150"/>
    <n v="512"/>
    <n v="0.44521739130434784"/>
  </r>
  <r>
    <d v="2018-02-07T00:00:00"/>
    <x v="4"/>
    <s v="Nike Zoom Vomero"/>
    <x v="6"/>
    <m/>
    <s v="DKK"/>
    <m/>
    <n v="599"/>
    <n v="0"/>
    <n v="39"/>
    <n v="638"/>
    <s v="2-3 dage"/>
    <s v="Danmark"/>
    <n v="1150"/>
    <n v="512"/>
    <n v="0.44521739130434784"/>
  </r>
  <r>
    <d v="2018-02-08T00:00:00"/>
    <x v="4"/>
    <s v="Nike Zoom Vomero"/>
    <x v="6"/>
    <m/>
    <s v="DKK"/>
    <m/>
    <n v="599"/>
    <n v="0"/>
    <n v="39"/>
    <n v="638"/>
    <s v="2-3 dage"/>
    <s v="Danmark"/>
    <n v="1150"/>
    <n v="512"/>
    <n v="0.44521739130434784"/>
  </r>
  <r>
    <d v="2018-02-09T00:00:00"/>
    <x v="4"/>
    <s v="Nike Zoom Vomero"/>
    <x v="6"/>
    <m/>
    <s v="DKK"/>
    <m/>
    <n v="599"/>
    <n v="0"/>
    <n v="39"/>
    <n v="638"/>
    <s v="2-3 dage"/>
    <s v="Danmark"/>
    <n v="1150"/>
    <n v="512"/>
    <n v="0.44521739130434784"/>
  </r>
  <r>
    <d v="2018-02-04T00:00:00"/>
    <x v="5"/>
    <s v="Salomon Speedcross"/>
    <x v="6"/>
    <m/>
    <s v="DKK"/>
    <m/>
    <n v="675"/>
    <n v="0"/>
    <n v="39"/>
    <n v="714"/>
    <s v="2-3 dage"/>
    <s v="Danmark"/>
    <n v="1100"/>
    <n v="386"/>
    <n v="0.35090909090909089"/>
  </r>
  <r>
    <d v="2018-02-05T00:00:00"/>
    <x v="5"/>
    <s v="Salomon Speedcross"/>
    <x v="6"/>
    <m/>
    <s v="DKK"/>
    <m/>
    <n v="675"/>
    <n v="0"/>
    <n v="39"/>
    <n v="714"/>
    <s v="2-3 dage"/>
    <s v="Danmark"/>
    <n v="1100"/>
    <n v="386"/>
    <n v="0.35090909090909089"/>
  </r>
  <r>
    <d v="2018-02-07T00:00:00"/>
    <x v="5"/>
    <s v="Salomon Speedcross"/>
    <x v="6"/>
    <m/>
    <s v="DKK"/>
    <m/>
    <n v="675"/>
    <n v="0"/>
    <n v="39"/>
    <n v="714"/>
    <s v="2-3 dage"/>
    <s v="Danmark"/>
    <n v="1100"/>
    <n v="386"/>
    <n v="0.35090909090909089"/>
  </r>
  <r>
    <d v="2018-02-08T00:00:00"/>
    <x v="5"/>
    <s v="Salomon Speedcross"/>
    <x v="6"/>
    <m/>
    <s v="DKK"/>
    <m/>
    <n v="563"/>
    <n v="0"/>
    <n v="39"/>
    <n v="602"/>
    <s v="2-3 dage"/>
    <s v="Danmark"/>
    <n v="1100"/>
    <n v="498"/>
    <n v="0.4527272727272727"/>
  </r>
  <r>
    <d v="2018-02-09T00:00:00"/>
    <x v="5"/>
    <s v="Salomon Speedcross"/>
    <x v="6"/>
    <m/>
    <s v="DKK"/>
    <m/>
    <n v="675"/>
    <n v="0"/>
    <n v="39"/>
    <n v="714"/>
    <s v="2-3 dage"/>
    <s v="Danmark"/>
    <n v="1100"/>
    <n v="386"/>
    <n v="0.35090909090909089"/>
  </r>
  <r>
    <d v="2018-02-04T00:00:00"/>
    <x v="5"/>
    <s v="Salomon XA Pro"/>
    <x v="6"/>
    <m/>
    <s v="DKK"/>
    <m/>
    <n v="719"/>
    <n v="0"/>
    <n v="39"/>
    <n v="758"/>
    <s v="2-3 dage"/>
    <s v="Danmark"/>
    <n v="1000"/>
    <n v="242"/>
    <n v="0.24199999999999999"/>
  </r>
  <r>
    <d v="2018-02-05T00:00:00"/>
    <x v="5"/>
    <s v="Salomon XA Pro"/>
    <x v="6"/>
    <m/>
    <s v="DKK"/>
    <m/>
    <n v="719"/>
    <n v="0"/>
    <n v="39"/>
    <n v="758"/>
    <s v="2-3 dage"/>
    <s v="Danmark"/>
    <n v="1000"/>
    <n v="242"/>
    <n v="0.24199999999999999"/>
  </r>
  <r>
    <d v="2018-02-07T00:00:00"/>
    <x v="5"/>
    <s v="Salomon XA Pro"/>
    <x v="6"/>
    <m/>
    <s v="DKK"/>
    <m/>
    <n v="719"/>
    <n v="0"/>
    <n v="39"/>
    <n v="758"/>
    <s v="2-3 dage"/>
    <s v="Danmark"/>
    <n v="1000"/>
    <n v="242"/>
    <n v="0.24199999999999999"/>
  </r>
  <r>
    <d v="2018-02-08T00:00:00"/>
    <x v="5"/>
    <s v="Salomon XA Pro"/>
    <x v="6"/>
    <m/>
    <s v="DKK"/>
    <m/>
    <n v="769"/>
    <n v="0"/>
    <n v="39"/>
    <n v="808"/>
    <s v="2-3 dage"/>
    <s v="Danmark"/>
    <n v="1000"/>
    <n v="192"/>
    <n v="0.192"/>
  </r>
  <r>
    <d v="2018-02-09T00:00:00"/>
    <x v="5"/>
    <s v="Salomon XA Pro"/>
    <x v="6"/>
    <m/>
    <s v="DKK"/>
    <m/>
    <n v="869"/>
    <n v="0"/>
    <n v="39"/>
    <n v="908"/>
    <s v="2-3 dage"/>
    <s v="Danmark"/>
    <n v="1000"/>
    <n v="92"/>
    <n v="9.1999999999999998E-2"/>
  </r>
  <r>
    <d v="2018-02-04T00:00:00"/>
    <x v="6"/>
    <s v="Saucony Guide"/>
    <x v="6"/>
    <m/>
    <s v="DKK"/>
    <m/>
    <n v="1059"/>
    <n v="0"/>
    <m/>
    <n v="1059"/>
    <s v="2-3 dage"/>
    <s v="Danmark"/>
    <n v="1400"/>
    <n v="341"/>
    <n v="0.24357142857142858"/>
  </r>
  <r>
    <d v="2018-02-05T00:00:00"/>
    <x v="6"/>
    <s v="Saucony Guide"/>
    <x v="6"/>
    <m/>
    <s v="DKK"/>
    <m/>
    <n v="1059"/>
    <n v="0"/>
    <m/>
    <n v="1059"/>
    <s v="2-3 dage"/>
    <s v="Danmark"/>
    <n v="1400"/>
    <n v="341"/>
    <n v="0.24357142857142858"/>
  </r>
  <r>
    <d v="2018-02-07T00:00:00"/>
    <x v="6"/>
    <s v="Saucony Guide"/>
    <x v="6"/>
    <m/>
    <s v="DKK"/>
    <m/>
    <n v="1059"/>
    <n v="0"/>
    <m/>
    <n v="1059"/>
    <s v="2-3 dage"/>
    <s v="Danmark"/>
    <n v="1400"/>
    <n v="341"/>
    <n v="0.24357142857142858"/>
  </r>
  <r>
    <d v="2018-02-08T00:00:00"/>
    <x v="6"/>
    <s v="Saucony Guide"/>
    <x v="6"/>
    <m/>
    <s v="DKK"/>
    <m/>
    <n v="1059"/>
    <n v="0"/>
    <m/>
    <n v="1059"/>
    <s v="2-3 dage"/>
    <s v="Danmark"/>
    <n v="1400"/>
    <n v="341"/>
    <n v="0.24357142857142858"/>
  </r>
  <r>
    <d v="2018-02-09T00:00:00"/>
    <x v="6"/>
    <s v="Saucony Guide"/>
    <x v="6"/>
    <m/>
    <s v="DKK"/>
    <m/>
    <n v="1059"/>
    <n v="0"/>
    <m/>
    <n v="1059"/>
    <s v="2-3 dage"/>
    <s v="Danmark"/>
    <n v="1400"/>
    <n v="341"/>
    <n v="0.24357142857142858"/>
  </r>
  <r>
    <d v="2018-02-04T00:00:00"/>
    <x v="6"/>
    <s v="Saucony Hurricane"/>
    <x v="6"/>
    <m/>
    <s v="DKK"/>
    <m/>
    <n v="899"/>
    <n v="0"/>
    <n v="39"/>
    <n v="938"/>
    <s v="2-3 dage"/>
    <s v="Danmark"/>
    <n v="1600"/>
    <n v="662"/>
    <n v="0.41375000000000001"/>
  </r>
  <r>
    <d v="2018-02-05T00:00:00"/>
    <x v="6"/>
    <s v="Saucony Hurricane"/>
    <x v="6"/>
    <m/>
    <s v="DKK"/>
    <m/>
    <n v="899"/>
    <n v="0"/>
    <n v="39"/>
    <n v="938"/>
    <s v="2-3 dage"/>
    <s v="Danmark"/>
    <n v="1600"/>
    <n v="662"/>
    <n v="0.41375000000000001"/>
  </r>
  <r>
    <d v="2018-02-07T00:00:00"/>
    <x v="6"/>
    <s v="Saucony Hurricane"/>
    <x v="6"/>
    <m/>
    <s v="DKK"/>
    <m/>
    <n v="899"/>
    <n v="0"/>
    <n v="39"/>
    <n v="938"/>
    <s v="2-3 dage"/>
    <s v="Danmark"/>
    <n v="1600"/>
    <n v="662"/>
    <n v="0.41375000000000001"/>
  </r>
  <r>
    <d v="2018-02-08T00:00:00"/>
    <x v="6"/>
    <s v="Saucony Hurricane"/>
    <x v="6"/>
    <m/>
    <s v="DKK"/>
    <m/>
    <n v="899"/>
    <n v="0"/>
    <n v="39"/>
    <n v="938"/>
    <s v="2-3 dage"/>
    <s v="Danmark"/>
    <n v="1600"/>
    <n v="662"/>
    <n v="0.41375000000000001"/>
  </r>
  <r>
    <d v="2018-02-09T00:00:00"/>
    <x v="6"/>
    <s v="Saucony Hurricane"/>
    <x v="6"/>
    <m/>
    <s v="DKK"/>
    <m/>
    <n v="899"/>
    <n v="0"/>
    <n v="39"/>
    <n v="938"/>
    <s v="2-3 dage"/>
    <s v="Danmark"/>
    <n v="1600"/>
    <n v="662"/>
    <n v="0.41375000000000001"/>
  </r>
  <r>
    <d v="2018-02-04T00:00:00"/>
    <x v="6"/>
    <s v="Saucony Kinvara"/>
    <x v="6"/>
    <m/>
    <s v="DKK"/>
    <m/>
    <n v="599"/>
    <n v="0"/>
    <n v="39"/>
    <n v="638"/>
    <s v="2-3 dage"/>
    <s v="Danmark"/>
    <n v="1400"/>
    <n v="762"/>
    <n v="0.54428571428571426"/>
  </r>
  <r>
    <d v="2018-02-05T00:00:00"/>
    <x v="6"/>
    <s v="Saucony Kinvara"/>
    <x v="6"/>
    <m/>
    <s v="DKK"/>
    <m/>
    <n v="599"/>
    <n v="0"/>
    <n v="39"/>
    <n v="638"/>
    <s v="2-3 dage"/>
    <s v="Danmark"/>
    <n v="1400"/>
    <n v="762"/>
    <n v="0.54428571428571426"/>
  </r>
  <r>
    <d v="2018-02-07T00:00:00"/>
    <x v="6"/>
    <s v="Saucony Kinvara"/>
    <x v="6"/>
    <m/>
    <s v="DKK"/>
    <m/>
    <n v="599"/>
    <n v="0"/>
    <n v="39"/>
    <n v="638"/>
    <s v="2-3 dage"/>
    <s v="Danmark"/>
    <n v="1400"/>
    <n v="762"/>
    <n v="0.54428571428571426"/>
  </r>
  <r>
    <d v="2018-02-08T00:00:00"/>
    <x v="6"/>
    <s v="Saucony Kinvara"/>
    <x v="6"/>
    <m/>
    <s v="DKK"/>
    <m/>
    <n v="599"/>
    <n v="0"/>
    <n v="39"/>
    <n v="638"/>
    <s v="2-3 dage"/>
    <s v="Danmark"/>
    <n v="1400"/>
    <n v="762"/>
    <n v="0.54428571428571426"/>
  </r>
  <r>
    <d v="2018-02-09T00:00:00"/>
    <x v="6"/>
    <s v="Saucony Kinvara"/>
    <x v="6"/>
    <m/>
    <s v="DKK"/>
    <m/>
    <n v="599"/>
    <n v="0"/>
    <n v="39"/>
    <n v="638"/>
    <s v="2-3 dage"/>
    <s v="Danmark"/>
    <n v="1400"/>
    <n v="762"/>
    <n v="0.54428571428571426"/>
  </r>
  <r>
    <d v="2018-02-04T00:00:00"/>
    <x v="6"/>
    <s v="Saucony Ride"/>
    <x v="6"/>
    <m/>
    <s v="DKK"/>
    <m/>
    <n v="739"/>
    <n v="0"/>
    <n v="39"/>
    <n v="778"/>
    <s v="2-3 dage"/>
    <s v="Danmark"/>
    <n v="1400"/>
    <n v="622"/>
    <n v="0.44428571428571428"/>
  </r>
  <r>
    <d v="2018-02-05T00:00:00"/>
    <x v="6"/>
    <s v="Saucony Ride"/>
    <x v="6"/>
    <m/>
    <s v="DKK"/>
    <m/>
    <n v="739"/>
    <n v="0"/>
    <n v="39"/>
    <n v="778"/>
    <s v="2-3 dage"/>
    <s v="Danmark"/>
    <n v="1400"/>
    <n v="622"/>
    <n v="0.44428571428571428"/>
  </r>
  <r>
    <d v="2018-02-07T00:00:00"/>
    <x v="6"/>
    <s v="Saucony Ride"/>
    <x v="6"/>
    <m/>
    <s v="DKK"/>
    <m/>
    <n v="739"/>
    <n v="0"/>
    <n v="39"/>
    <n v="778"/>
    <s v="2-3 dage"/>
    <s v="Danmark"/>
    <n v="1400"/>
    <n v="622"/>
    <n v="0.44428571428571428"/>
  </r>
  <r>
    <d v="2018-02-08T00:00:00"/>
    <x v="6"/>
    <s v="Saucony Ride"/>
    <x v="6"/>
    <m/>
    <s v="DKK"/>
    <m/>
    <n v="739"/>
    <n v="0"/>
    <n v="39"/>
    <n v="778"/>
    <s v="2-3 dage"/>
    <s v="Danmark"/>
    <n v="1400"/>
    <n v="622"/>
    <n v="0.44428571428571428"/>
  </r>
  <r>
    <d v="2018-02-09T00:00:00"/>
    <x v="6"/>
    <s v="Saucony Ride"/>
    <x v="6"/>
    <m/>
    <s v="DKK"/>
    <m/>
    <n v="739"/>
    <n v="0"/>
    <n v="39"/>
    <n v="778"/>
    <s v="2-3 dage"/>
    <s v="Danmark"/>
    <n v="1400"/>
    <n v="622"/>
    <n v="0.44428571428571428"/>
  </r>
  <r>
    <d v="2018-02-04T00:00:00"/>
    <x v="6"/>
    <s v="Saucony Triumph"/>
    <x v="6"/>
    <m/>
    <s v="DKK"/>
    <m/>
    <n v="1199"/>
    <n v="0"/>
    <m/>
    <n v="1199"/>
    <s v="2-3 dage"/>
    <s v="Danmark"/>
    <n v="1600"/>
    <n v="401"/>
    <n v="0.25062499999999999"/>
  </r>
  <r>
    <d v="2018-02-05T00:00:00"/>
    <x v="6"/>
    <s v="Saucony Triumph"/>
    <x v="6"/>
    <m/>
    <s v="DKK"/>
    <m/>
    <n v="1199"/>
    <n v="0"/>
    <m/>
    <n v="1199"/>
    <s v="2-3 dage"/>
    <s v="Danmark"/>
    <n v="1600"/>
    <n v="401"/>
    <n v="0.25062499999999999"/>
  </r>
  <r>
    <d v="2018-02-07T00:00:00"/>
    <x v="6"/>
    <s v="Saucony Triumph"/>
    <x v="6"/>
    <m/>
    <s v="DKK"/>
    <m/>
    <n v="1199"/>
    <n v="0"/>
    <m/>
    <n v="1199"/>
    <s v="2-3 dage"/>
    <s v="Danmark"/>
    <n v="1600"/>
    <n v="401"/>
    <n v="0.25062499999999999"/>
  </r>
  <r>
    <d v="2018-02-08T00:00:00"/>
    <x v="6"/>
    <s v="Saucony Triumph"/>
    <x v="6"/>
    <m/>
    <s v="DKK"/>
    <m/>
    <n v="1199"/>
    <n v="0"/>
    <m/>
    <n v="1199"/>
    <s v="2-3 dage"/>
    <s v="Danmark"/>
    <n v="1600"/>
    <n v="401"/>
    <n v="0.25062499999999999"/>
  </r>
  <r>
    <d v="2018-02-09T00:00:00"/>
    <x v="6"/>
    <s v="Saucony Triumph"/>
    <x v="6"/>
    <m/>
    <s v="DKK"/>
    <m/>
    <n v="1199"/>
    <n v="0"/>
    <m/>
    <n v="1199"/>
    <s v="2-3 dage"/>
    <s v="Danmark"/>
    <n v="1600"/>
    <n v="401"/>
    <n v="0.25062499999999999"/>
  </r>
  <r>
    <d v="2018-02-04T00:00:00"/>
    <x v="7"/>
    <s v="Inov8 Mudclaw 300"/>
    <x v="6"/>
    <m/>
    <s v="DKK"/>
    <m/>
    <n v="599"/>
    <m/>
    <n v="39"/>
    <n v="638"/>
    <s v="2-3 dage"/>
    <s v="Danmark"/>
    <n v="1200"/>
    <n v="562"/>
    <n v="0.46833333333333332"/>
  </r>
  <r>
    <d v="2018-02-05T00:00:00"/>
    <x v="7"/>
    <s v="Inov8 Mudclaw 300"/>
    <x v="6"/>
    <m/>
    <s v="DKK"/>
    <m/>
    <n v="599"/>
    <m/>
    <n v="39"/>
    <n v="638"/>
    <s v="2-3 dage"/>
    <s v="Danmark"/>
    <n v="1200"/>
    <n v="562"/>
    <n v="0.46833333333333332"/>
  </r>
  <r>
    <d v="2018-02-07T00:00:00"/>
    <x v="7"/>
    <s v="Inov8 Mudclaw 300"/>
    <x v="6"/>
    <m/>
    <s v="DKK"/>
    <m/>
    <n v="599"/>
    <m/>
    <n v="39"/>
    <n v="638"/>
    <s v="2-3 dage"/>
    <s v="Danmark"/>
    <n v="1200"/>
    <n v="562"/>
    <n v="0.46833333333333332"/>
  </r>
  <r>
    <d v="2018-02-08T00:00:00"/>
    <x v="7"/>
    <s v="Inov8 Mudclaw 300"/>
    <x v="6"/>
    <m/>
    <s v="DKK"/>
    <m/>
    <n v="599"/>
    <m/>
    <n v="39"/>
    <n v="638"/>
    <s v="2-3 dage"/>
    <s v="Danmark"/>
    <n v="1200"/>
    <n v="562"/>
    <n v="0.46833333333333332"/>
  </r>
  <r>
    <d v="2018-02-09T00:00:00"/>
    <x v="7"/>
    <s v="Inov8 Mudclaw 300"/>
    <x v="6"/>
    <m/>
    <s v="DKK"/>
    <m/>
    <n v="599"/>
    <m/>
    <n v="39"/>
    <n v="638"/>
    <s v="2-3 dage"/>
    <s v="Danmark"/>
    <n v="1200"/>
    <n v="562"/>
    <n v="0.46833333333333332"/>
  </r>
  <r>
    <d v="2018-02-04T00:00:00"/>
    <x v="7"/>
    <s v="Inov8 TrailTalon 250"/>
    <x v="6"/>
    <m/>
    <s v="DKK"/>
    <m/>
    <n v="599"/>
    <m/>
    <n v="39"/>
    <n v="638"/>
    <s v="2-3 dage"/>
    <s v="Danmark"/>
    <n v="1200"/>
    <n v="562"/>
    <n v="0.46833333333333332"/>
  </r>
  <r>
    <d v="2018-02-05T00:00:00"/>
    <x v="7"/>
    <s v="Inov8 TrailTalon 250"/>
    <x v="6"/>
    <m/>
    <s v="DKK"/>
    <m/>
    <n v="599"/>
    <m/>
    <n v="39"/>
    <n v="638"/>
    <s v="2-3 dage"/>
    <s v="Danmark"/>
    <n v="1200"/>
    <n v="562"/>
    <n v="0.46833333333333332"/>
  </r>
  <r>
    <d v="2018-02-07T00:00:00"/>
    <x v="7"/>
    <s v="Inov8 TrailTalon 250"/>
    <x v="6"/>
    <m/>
    <s v="DKK"/>
    <m/>
    <n v="599"/>
    <m/>
    <n v="39"/>
    <n v="638"/>
    <s v="2-3 dage"/>
    <s v="Danmark"/>
    <n v="1200"/>
    <n v="562"/>
    <n v="0.46833333333333332"/>
  </r>
  <r>
    <d v="2018-02-08T00:00:00"/>
    <x v="7"/>
    <s v="Inov8 TrailTalon 250"/>
    <x v="6"/>
    <m/>
    <s v="DKK"/>
    <m/>
    <n v="599"/>
    <m/>
    <n v="39"/>
    <n v="638"/>
    <s v="2-3 dage"/>
    <s v="Danmark"/>
    <n v="1200"/>
    <n v="562"/>
    <n v="0.46833333333333332"/>
  </r>
  <r>
    <d v="2018-02-09T00:00:00"/>
    <x v="7"/>
    <s v="Inov8 TrailTalon 250"/>
    <x v="6"/>
    <m/>
    <s v="DKK"/>
    <m/>
    <n v="599"/>
    <m/>
    <n v="39"/>
    <n v="638"/>
    <s v="2-3 dage"/>
    <s v="Danmark"/>
    <n v="1200"/>
    <n v="562"/>
    <n v="0.46833333333333332"/>
  </r>
  <r>
    <d v="2018-02-04T00:00:00"/>
    <x v="0"/>
    <s v="Adidas Ultra Boost"/>
    <x v="7"/>
    <m/>
    <s v="DKK"/>
    <m/>
    <n v="1499"/>
    <n v="0"/>
    <n v="60"/>
    <n v="1559"/>
    <s v="2-3 dage"/>
    <s v="Danmark"/>
    <n v="1500"/>
    <n v="-59"/>
    <n v="-3.9333333333333331E-2"/>
  </r>
  <r>
    <d v="2018-02-05T00:00:00"/>
    <x v="0"/>
    <s v="Adidas Ultra Boost"/>
    <x v="7"/>
    <m/>
    <s v="DKK"/>
    <m/>
    <n v="1499"/>
    <n v="8"/>
    <n v="59.642400000000002"/>
    <n v="1558.6424"/>
    <s v="2-3 dage"/>
    <s v="Danmark"/>
    <n v="1500"/>
    <n v="-58.642399999999952"/>
    <n v="-3.9094933333333304E-2"/>
  </r>
  <r>
    <d v="2018-02-07T00:00:00"/>
    <x v="0"/>
    <s v="Adidas Ultra Boost"/>
    <x v="7"/>
    <m/>
    <s v="DKK"/>
    <m/>
    <n v="1499"/>
    <n v="8"/>
    <n v="59.642400000000002"/>
    <n v="1558.6424"/>
    <s v="2-3 dage"/>
    <s v="Danmark"/>
    <n v="1500"/>
    <n v="-58.642399999999952"/>
    <n v="-3.9094933333333304E-2"/>
  </r>
  <r>
    <d v="2018-02-08T00:00:00"/>
    <x v="0"/>
    <s v="Adidas Ultra Boost"/>
    <x v="7"/>
    <m/>
    <s v="DKK"/>
    <m/>
    <n v="1499"/>
    <n v="8"/>
    <n v="59.642400000000002"/>
    <n v="1558.6424"/>
    <s v="2-3 dage"/>
    <s v="Danmark"/>
    <n v="1500"/>
    <n v="-58.642399999999952"/>
    <n v="-3.9094933333333304E-2"/>
  </r>
  <r>
    <d v="2018-02-09T00:00:00"/>
    <x v="0"/>
    <s v="Adidas Ultra Boost"/>
    <x v="7"/>
    <m/>
    <s v="DKK"/>
    <m/>
    <n v="1499"/>
    <n v="8"/>
    <n v="59.642400000000002"/>
    <n v="1558.6424"/>
    <s v="2-3 dage"/>
    <s v="Danmark"/>
    <n v="1500"/>
    <n v="-58.642399999999952"/>
    <n v="-3.9094933333333304E-2"/>
  </r>
  <r>
    <d v="2018-02-04T00:00:00"/>
    <x v="0"/>
    <s v="Adidas Supernova"/>
    <x v="7"/>
    <m/>
    <s v="DKK"/>
    <m/>
    <n v="1099"/>
    <n v="8"/>
    <n v="59.642400000000002"/>
    <n v="1158.6424"/>
    <s v="2-3 dage"/>
    <s v="Danmark"/>
    <n v="1100"/>
    <n v="-58.642399999999952"/>
    <n v="-5.3311272727272686E-2"/>
  </r>
  <r>
    <d v="2018-02-05T00:00:00"/>
    <x v="0"/>
    <s v="Adidas Supernova"/>
    <x v="7"/>
    <m/>
    <s v="DKK"/>
    <m/>
    <n v="1099"/>
    <n v="8"/>
    <n v="59.642400000000002"/>
    <n v="1158.6424"/>
    <s v="2-3 dage"/>
    <s v="Danmark"/>
    <n v="1100"/>
    <n v="-58.642399999999952"/>
    <n v="-5.3311272727272686E-2"/>
  </r>
  <r>
    <d v="2018-02-07T00:00:00"/>
    <x v="0"/>
    <s v="Adidas Supernova"/>
    <x v="7"/>
    <m/>
    <s v="DKK"/>
    <m/>
    <n v="1099"/>
    <n v="8"/>
    <n v="59.642400000000002"/>
    <n v="1158.6424"/>
    <s v="2-3 dage"/>
    <s v="Danmark"/>
    <n v="1100"/>
    <n v="-58.642399999999952"/>
    <n v="-5.3311272727272686E-2"/>
  </r>
  <r>
    <d v="2018-02-08T00:00:00"/>
    <x v="0"/>
    <s v="Adidas Supernova"/>
    <x v="7"/>
    <m/>
    <s v="DKK"/>
    <m/>
    <n v="1099"/>
    <n v="8"/>
    <n v="59.642400000000002"/>
    <n v="1158.6424"/>
    <s v="2-3 dage"/>
    <s v="Danmark"/>
    <n v="1100"/>
    <n v="-58.642399999999952"/>
    <n v="-5.3311272727272686E-2"/>
  </r>
  <r>
    <d v="2018-02-09T00:00:00"/>
    <x v="0"/>
    <s v="Adidas Supernova"/>
    <x v="7"/>
    <m/>
    <s v="DKK"/>
    <m/>
    <n v="1099"/>
    <n v="8"/>
    <n v="59.642400000000002"/>
    <n v="1158.6424"/>
    <s v="2-3 dage"/>
    <s v="Danmark"/>
    <n v="1100"/>
    <n v="-58.642399999999952"/>
    <n v="-5.3311272727272686E-2"/>
  </r>
  <r>
    <d v="2018-02-04T00:00:00"/>
    <x v="1"/>
    <s v="Asics Kayano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5T00:00:00"/>
    <x v="1"/>
    <s v="Asics Kayano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7T00:00:00"/>
    <x v="1"/>
    <s v="Asics Kayano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8T00:00:00"/>
    <x v="1"/>
    <s v="Asics Kayano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9T00:00:00"/>
    <x v="1"/>
    <s v="Asics Kayano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4T00:00:00"/>
    <x v="1"/>
    <s v="Asics Nimbus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5T00:00:00"/>
    <x v="1"/>
    <s v="Asics Nimbus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7T00:00:00"/>
    <x v="1"/>
    <s v="Asics Nimbus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8T00:00:00"/>
    <x v="1"/>
    <s v="Asics Nimbus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9T00:00:00"/>
    <x v="1"/>
    <s v="Asics Nimbus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4T00:00:00"/>
    <x v="1"/>
    <s v="Asics GT-2000"/>
    <x v="7"/>
    <m/>
    <s v="DKK"/>
    <m/>
    <n v="1200"/>
    <n v="8"/>
    <n v="59.642400000000002"/>
    <n v="1259.6424"/>
    <s v="2-3 dage"/>
    <s v="Danmark"/>
    <n v="1200"/>
    <n v="-59.642399999999952"/>
    <n v="-4.9701999999999961E-2"/>
  </r>
  <r>
    <d v="2018-02-05T00:00:00"/>
    <x v="1"/>
    <s v="Asics GT-2000"/>
    <x v="7"/>
    <m/>
    <s v="DKK"/>
    <m/>
    <n v="1200"/>
    <n v="8"/>
    <n v="59.642400000000002"/>
    <n v="1259.6424"/>
    <s v="2-3 dage"/>
    <s v="Danmark"/>
    <n v="1200"/>
    <n v="-59.642399999999952"/>
    <n v="-4.9701999999999961E-2"/>
  </r>
  <r>
    <d v="2018-02-07T00:00:00"/>
    <x v="1"/>
    <s v="Asics GT-2000"/>
    <x v="7"/>
    <m/>
    <s v="DKK"/>
    <m/>
    <n v="1200"/>
    <n v="8"/>
    <n v="59.642400000000002"/>
    <n v="1259.6424"/>
    <s v="2-3 dage"/>
    <s v="Danmark"/>
    <n v="1200"/>
    <n v="-59.642399999999952"/>
    <n v="-4.9701999999999961E-2"/>
  </r>
  <r>
    <d v="2018-02-08T00:00:00"/>
    <x v="1"/>
    <s v="Asics GT-2000"/>
    <x v="7"/>
    <m/>
    <s v="DKK"/>
    <m/>
    <n v="1200"/>
    <n v="8"/>
    <n v="59.642400000000002"/>
    <n v="1259.6424"/>
    <s v="2-3 dage"/>
    <s v="Danmark"/>
    <n v="1200"/>
    <n v="-59.642399999999952"/>
    <n v="-4.9701999999999961E-2"/>
  </r>
  <r>
    <d v="2018-02-09T00:00:00"/>
    <x v="1"/>
    <s v="Asics GT-2000"/>
    <x v="7"/>
    <m/>
    <s v="DKK"/>
    <m/>
    <n v="1200"/>
    <n v="8"/>
    <n v="59.642400000000002"/>
    <n v="1259.6424"/>
    <s v="2-3 dage"/>
    <s v="Danmark"/>
    <n v="1200"/>
    <n v="-59.642399999999952"/>
    <n v="-4.9701999999999961E-2"/>
  </r>
  <r>
    <d v="2018-02-04T00:00:00"/>
    <x v="1"/>
    <s v="Asics Trainer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5T00:00:00"/>
    <x v="1"/>
    <s v="Asics Trainer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7T00:00:00"/>
    <x v="1"/>
    <s v="Asics Trainer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8T00:00:00"/>
    <x v="1"/>
    <s v="Asics Trainer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9T00:00:00"/>
    <x v="1"/>
    <s v="Asics Trainer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4T00:00:00"/>
    <x v="1"/>
    <s v="Asics Cumulus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5T00:00:00"/>
    <x v="1"/>
    <s v="Asics Cumulus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7T00:00:00"/>
    <x v="1"/>
    <s v="Asics Cumulus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8T00:00:00"/>
    <x v="1"/>
    <s v="Asics Cumulus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9T00:00:00"/>
    <x v="1"/>
    <s v="Asics Cumulus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4T00:00:00"/>
    <x v="8"/>
    <s v="Brooks Adrenaline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5T00:00:00"/>
    <x v="8"/>
    <s v="Brooks Adrenaline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7T00:00:00"/>
    <x v="8"/>
    <s v="Brooks Adrenaline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8T00:00:00"/>
    <x v="8"/>
    <s v="Brooks Adrenaline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9T00:00:00"/>
    <x v="8"/>
    <s v="Brooks Adrenaline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4T00:00:00"/>
    <x v="8"/>
    <s v="Brooks Ghost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5T00:00:00"/>
    <x v="8"/>
    <s v="Brooks Ghost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7T00:00:00"/>
    <x v="8"/>
    <s v="Brooks Ghost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8T00:00:00"/>
    <x v="8"/>
    <s v="Brooks Ghost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9T00:00:00"/>
    <x v="8"/>
    <s v="Brooks Ghost"/>
    <x v="7"/>
    <m/>
    <s v="DKK"/>
    <m/>
    <n v="1300"/>
    <n v="8"/>
    <n v="59.642400000000002"/>
    <n v="1359.6424"/>
    <s v="2-3 dage"/>
    <s v="Danmark"/>
    <n v="1300"/>
    <n v="-59.642399999999952"/>
    <n v="-4.5878769230769195E-2"/>
  </r>
  <r>
    <d v="2018-02-04T00:00:00"/>
    <x v="8"/>
    <s v="Brooks Glycerin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5T00:00:00"/>
    <x v="8"/>
    <s v="Brooks Glycerin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7T00:00:00"/>
    <x v="8"/>
    <s v="Brooks Glycerin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8T00:00:00"/>
    <x v="8"/>
    <s v="Brooks Glycerin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9T00:00:00"/>
    <x v="8"/>
    <s v="Brooks Glycerin"/>
    <x v="7"/>
    <m/>
    <s v="DKK"/>
    <m/>
    <n v="1500"/>
    <n v="8"/>
    <n v="59.642400000000002"/>
    <n v="1559.6424"/>
    <s v="2-3 dage"/>
    <s v="Danmark"/>
    <n v="1500"/>
    <n v="-59.642399999999952"/>
    <n v="-3.9761599999999966E-2"/>
  </r>
  <r>
    <d v="2018-02-04T00:00:00"/>
    <x v="8"/>
    <s v="Brooks Purecadence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5T00:00:00"/>
    <x v="8"/>
    <s v="Brooks Purecadence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7T00:00:00"/>
    <x v="8"/>
    <s v="Brooks Purecadence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8T00:00:00"/>
    <x v="8"/>
    <s v="Brooks Purecadence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9T00:00:00"/>
    <x v="8"/>
    <s v="Brooks Purecadence"/>
    <x v="7"/>
    <m/>
    <s v="DKK"/>
    <m/>
    <n v="700"/>
    <n v="8"/>
    <n v="59.642400000000002"/>
    <n v="759.64239999999995"/>
    <s v="2-3 dage"/>
    <s v="Danmark"/>
    <n v="1200"/>
    <n v="440.35760000000005"/>
    <n v="0.36696466666666672"/>
  </r>
  <r>
    <d v="2018-02-04T00:00:00"/>
    <x v="4"/>
    <s v="Nike Lunarglide"/>
    <x v="7"/>
    <m/>
    <s v="DKK"/>
    <m/>
    <n v="1050"/>
    <n v="8"/>
    <n v="59.642400000000002"/>
    <n v="1109.6424"/>
    <s v="2-3 dage"/>
    <s v="Danmark"/>
    <n v="1050"/>
    <n v="-59.642399999999952"/>
    <n v="-5.6802285714285666E-2"/>
  </r>
  <r>
    <d v="2018-02-05T00:00:00"/>
    <x v="4"/>
    <s v="Nike Lunarglide"/>
    <x v="7"/>
    <m/>
    <s v="DKK"/>
    <m/>
    <n v="1050"/>
    <n v="8"/>
    <n v="59.642400000000002"/>
    <n v="1109.6424"/>
    <s v="2-3 dage"/>
    <s v="Danmark"/>
    <n v="1050"/>
    <n v="-59.642399999999952"/>
    <n v="-5.6802285714285666E-2"/>
  </r>
  <r>
    <d v="2018-02-07T00:00:00"/>
    <x v="4"/>
    <s v="Nike Lunarglide"/>
    <x v="7"/>
    <m/>
    <s v="DKK"/>
    <m/>
    <n v="1050"/>
    <n v="8"/>
    <n v="59.642400000000002"/>
    <n v="1109.6424"/>
    <s v="2-3 dage"/>
    <s v="Danmark"/>
    <n v="1050"/>
    <n v="-59.642399999999952"/>
    <n v="-5.6802285714285666E-2"/>
  </r>
  <r>
    <d v="2018-02-08T00:00:00"/>
    <x v="4"/>
    <s v="Nike Lunarglide"/>
    <x v="7"/>
    <m/>
    <s v="DKK"/>
    <m/>
    <n v="1050"/>
    <n v="8"/>
    <n v="59.642400000000002"/>
    <n v="1109.6424"/>
    <s v="2-3 dage"/>
    <s v="Danmark"/>
    <n v="1050"/>
    <n v="-59.642399999999952"/>
    <n v="-5.6802285714285666E-2"/>
  </r>
  <r>
    <d v="2018-02-09T00:00:00"/>
    <x v="4"/>
    <s v="Nike Lunarglide"/>
    <x v="7"/>
    <m/>
    <s v="DKK"/>
    <m/>
    <n v="1050"/>
    <n v="8"/>
    <n v="59.642400000000002"/>
    <n v="1109.6424"/>
    <s v="2-3 dage"/>
    <s v="Danmark"/>
    <n v="1050"/>
    <n v="-59.642399999999952"/>
    <n v="-5.6802285714285666E-2"/>
  </r>
  <r>
    <d v="2018-02-04T00:00:00"/>
    <x v="4"/>
    <s v="Nike Zoom Pegasus"/>
    <x v="7"/>
    <m/>
    <s v="DKK"/>
    <m/>
    <n v="980"/>
    <n v="8"/>
    <n v="59.642400000000002"/>
    <n v="1039.6424"/>
    <s v="2-3 dage"/>
    <s v="Danmark"/>
    <n v="1050"/>
    <n v="10.357600000000048"/>
    <n v="9.8643809523809977E-3"/>
  </r>
  <r>
    <d v="2018-02-05T00:00:00"/>
    <x v="4"/>
    <s v="Nike Zoom Pegasus"/>
    <x v="7"/>
    <m/>
    <s v="DKK"/>
    <m/>
    <n v="980"/>
    <n v="8"/>
    <n v="59.642400000000002"/>
    <n v="1039.6424"/>
    <s v="2-3 dage"/>
    <s v="Danmark"/>
    <n v="1050"/>
    <n v="10.357600000000048"/>
    <n v="9.8643809523809977E-3"/>
  </r>
  <r>
    <d v="2018-02-07T00:00:00"/>
    <x v="4"/>
    <s v="Nike Zoom Pegasus"/>
    <x v="7"/>
    <m/>
    <s v="DKK"/>
    <m/>
    <n v="980"/>
    <n v="8"/>
    <n v="59.642400000000002"/>
    <n v="1039.6424"/>
    <s v="2-3 dage"/>
    <s v="Danmark"/>
    <n v="1050"/>
    <n v="10.357600000000048"/>
    <n v="9.8643809523809977E-3"/>
  </r>
  <r>
    <d v="2018-02-08T00:00:00"/>
    <x v="4"/>
    <s v="Nike Zoom Pegasus"/>
    <x v="7"/>
    <m/>
    <s v="DKK"/>
    <m/>
    <n v="980"/>
    <n v="8"/>
    <n v="59.642400000000002"/>
    <n v="1039.6424"/>
    <s v="2-3 dage"/>
    <s v="Danmark"/>
    <n v="1050"/>
    <n v="10.357600000000048"/>
    <n v="9.8643809523809977E-3"/>
  </r>
  <r>
    <d v="2018-02-09T00:00:00"/>
    <x v="4"/>
    <s v="Nike Zoom Pegasus"/>
    <x v="7"/>
    <m/>
    <s v="DKK"/>
    <m/>
    <n v="980"/>
    <n v="8"/>
    <n v="59.642400000000002"/>
    <n v="1039.6424"/>
    <s v="2-3 dage"/>
    <s v="Danmark"/>
    <n v="1050"/>
    <n v="10.357600000000048"/>
    <n v="9.8643809523809977E-3"/>
  </r>
  <r>
    <d v="2018-02-04T00:00:00"/>
    <x v="4"/>
    <s v="Nike Zoom Structure"/>
    <x v="7"/>
    <m/>
    <s v="DKK"/>
    <m/>
    <n v="980"/>
    <n v="8"/>
    <n v="59.642400000000002"/>
    <n v="1039.6424"/>
    <s v="2-3 dage"/>
    <s v="Danmark"/>
    <n v="1000"/>
    <n v="-39.642399999999952"/>
    <n v="-3.9642399999999953E-2"/>
  </r>
  <r>
    <d v="2018-02-05T00:00:00"/>
    <x v="4"/>
    <s v="Nike Zoom Structure"/>
    <x v="7"/>
    <m/>
    <s v="DKK"/>
    <m/>
    <n v="980"/>
    <n v="8"/>
    <n v="59.642400000000002"/>
    <n v="1039.6424"/>
    <s v="2-3 dage"/>
    <s v="Danmark"/>
    <n v="1000"/>
    <n v="-39.642399999999952"/>
    <n v="-3.9642399999999953E-2"/>
  </r>
  <r>
    <d v="2018-02-07T00:00:00"/>
    <x v="4"/>
    <s v="Nike Zoom Structure"/>
    <x v="7"/>
    <m/>
    <s v="DKK"/>
    <m/>
    <n v="980"/>
    <n v="8"/>
    <n v="59.642400000000002"/>
    <n v="1039.6424"/>
    <s v="2-3 dage"/>
    <s v="Danmark"/>
    <n v="1000"/>
    <n v="-39.642399999999952"/>
    <n v="-3.9642399999999953E-2"/>
  </r>
  <r>
    <d v="2018-02-08T00:00:00"/>
    <x v="4"/>
    <s v="Nike Zoom Structure"/>
    <x v="7"/>
    <m/>
    <s v="DKK"/>
    <m/>
    <n v="980"/>
    <n v="8"/>
    <n v="59.642400000000002"/>
    <n v="1039.6424"/>
    <s v="2-3 dage"/>
    <s v="Danmark"/>
    <n v="1000"/>
    <n v="-39.642399999999952"/>
    <n v="-3.9642399999999953E-2"/>
  </r>
  <r>
    <d v="2018-02-09T00:00:00"/>
    <x v="4"/>
    <s v="Nike Zoom Structure"/>
    <x v="7"/>
    <m/>
    <s v="DKK"/>
    <m/>
    <n v="980"/>
    <n v="8"/>
    <n v="59.642400000000002"/>
    <n v="1039.6424"/>
    <s v="2-3 dage"/>
    <s v="Danmark"/>
    <n v="1000"/>
    <n v="-39.642399999999952"/>
    <n v="-3.9642399999999953E-2"/>
  </r>
  <r>
    <d v="2018-02-04T00:00:00"/>
    <x v="4"/>
    <s v="Nike Zoom Vomero"/>
    <x v="7"/>
    <m/>
    <s v="DKK"/>
    <m/>
    <n v="1150"/>
    <n v="8"/>
    <n v="59.642400000000002"/>
    <n v="1209.6424"/>
    <s v="2-3 dage"/>
    <s v="Danmark"/>
    <n v="1150"/>
    <n v="-59.642399999999952"/>
    <n v="-5.1862956521739091E-2"/>
  </r>
  <r>
    <d v="2018-02-05T00:00:00"/>
    <x v="4"/>
    <s v="Nike Zoom Vomero"/>
    <x v="7"/>
    <m/>
    <s v="DKK"/>
    <m/>
    <n v="1150"/>
    <n v="8"/>
    <n v="59.642400000000002"/>
    <n v="1209.6424"/>
    <s v="2-3 dage"/>
    <s v="Danmark"/>
    <n v="1150"/>
    <n v="-59.642399999999952"/>
    <n v="-5.1862956521739091E-2"/>
  </r>
  <r>
    <d v="2018-02-07T00:00:00"/>
    <x v="4"/>
    <s v="Nike Zoom Vomero"/>
    <x v="7"/>
    <m/>
    <s v="DKK"/>
    <m/>
    <n v="1150"/>
    <n v="8"/>
    <n v="59.642400000000002"/>
    <n v="1209.6424"/>
    <s v="2-3 dage"/>
    <s v="Danmark"/>
    <n v="1150"/>
    <n v="-59.642399999999952"/>
    <n v="-5.1862956521739091E-2"/>
  </r>
  <r>
    <d v="2018-02-08T00:00:00"/>
    <x v="4"/>
    <s v="Nike Zoom Vomero"/>
    <x v="7"/>
    <m/>
    <s v="DKK"/>
    <m/>
    <n v="1150"/>
    <n v="8"/>
    <n v="59.642400000000002"/>
    <n v="1209.6424"/>
    <s v="2-3 dage"/>
    <s v="Danmark"/>
    <n v="1150"/>
    <n v="-59.642399999999952"/>
    <n v="-5.1862956521739091E-2"/>
  </r>
  <r>
    <d v="2018-02-09T00:00:00"/>
    <x v="4"/>
    <s v="Nike Zoom Vomero"/>
    <x v="7"/>
    <m/>
    <s v="DKK"/>
    <m/>
    <n v="1150"/>
    <n v="8"/>
    <n v="59.642400000000002"/>
    <n v="1209.6424"/>
    <s v="2-3 dage"/>
    <s v="Danmark"/>
    <n v="1150"/>
    <n v="-59.642399999999952"/>
    <n v="-5.1862956521739091E-2"/>
  </r>
  <r>
    <d v="2018-02-04T00:00:00"/>
    <x v="5"/>
    <s v="Salomon Speedcross"/>
    <x v="7"/>
    <m/>
    <s v="DKK"/>
    <m/>
    <n v="1100"/>
    <n v="8"/>
    <n v="59.642400000000002"/>
    <n v="1159.6424"/>
    <s v="2-3 dage"/>
    <s v="Danmark"/>
    <n v="1100"/>
    <n v="-59.642399999999952"/>
    <n v="-5.4220363636363594E-2"/>
  </r>
  <r>
    <d v="2018-02-05T00:00:00"/>
    <x v="5"/>
    <s v="Salomon Speedcross"/>
    <x v="7"/>
    <m/>
    <s v="DKK"/>
    <m/>
    <n v="1100"/>
    <n v="8"/>
    <n v="59.642400000000002"/>
    <n v="1159.6424"/>
    <s v="2-3 dage"/>
    <s v="Danmark"/>
    <n v="1100"/>
    <n v="-59.642399999999952"/>
    <n v="-5.4220363636363594E-2"/>
  </r>
  <r>
    <d v="2018-02-07T00:00:00"/>
    <x v="5"/>
    <s v="Salomon Speedcross"/>
    <x v="7"/>
    <m/>
    <s v="DKK"/>
    <m/>
    <n v="1100"/>
    <n v="8"/>
    <n v="59.642400000000002"/>
    <n v="1159.6424"/>
    <s v="2-3 dage"/>
    <s v="Danmark"/>
    <n v="1100"/>
    <n v="-59.642399999999952"/>
    <n v="-5.4220363636363594E-2"/>
  </r>
  <r>
    <d v="2018-02-08T00:00:00"/>
    <x v="5"/>
    <s v="Salomon Speedcross"/>
    <x v="7"/>
    <m/>
    <s v="DKK"/>
    <m/>
    <n v="1100"/>
    <n v="8"/>
    <n v="59.642400000000002"/>
    <n v="1159.6424"/>
    <s v="2-3 dage"/>
    <s v="Danmark"/>
    <n v="1100"/>
    <n v="-59.642399999999952"/>
    <n v="-5.4220363636363594E-2"/>
  </r>
  <r>
    <d v="2018-02-09T00:00:00"/>
    <x v="5"/>
    <s v="Salomon Speedcross"/>
    <x v="7"/>
    <m/>
    <s v="DKK"/>
    <m/>
    <n v="1100"/>
    <n v="8"/>
    <n v="59.642400000000002"/>
    <n v="1159.6424"/>
    <s v="2-3 dage"/>
    <s v="Danmark"/>
    <n v="1100"/>
    <n v="-59.642399999999952"/>
    <n v="-5.4220363636363594E-2"/>
  </r>
  <r>
    <d v="2018-02-04T00:00:00"/>
    <x v="6"/>
    <s v="Saucony Gu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5T00:00:00"/>
    <x v="6"/>
    <s v="Saucony Gu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7T00:00:00"/>
    <x v="6"/>
    <s v="Saucony Gu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8T00:00:00"/>
    <x v="6"/>
    <s v="Saucony Gu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9T00:00:00"/>
    <x v="6"/>
    <s v="Saucony Gu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4T00:00:00"/>
    <x v="6"/>
    <s v="Saucony Hurricane"/>
    <x v="7"/>
    <m/>
    <s v="DKK"/>
    <m/>
    <n v="1000"/>
    <n v="8"/>
    <n v="59.642400000000002"/>
    <n v="1059.6424"/>
    <s v="2-3 dage"/>
    <s v="Danmark"/>
    <n v="1600"/>
    <n v="540.35760000000005"/>
    <n v="0.33772350000000001"/>
  </r>
  <r>
    <d v="2018-02-05T00:00:00"/>
    <x v="6"/>
    <s v="Saucony Hurricane"/>
    <x v="7"/>
    <m/>
    <s v="DKK"/>
    <m/>
    <n v="1000"/>
    <n v="8"/>
    <n v="59.642400000000002"/>
    <n v="1059.6424"/>
    <s v="2-3 dage"/>
    <s v="Danmark"/>
    <n v="1600"/>
    <n v="540.35760000000005"/>
    <n v="0.33772350000000001"/>
  </r>
  <r>
    <d v="2018-02-07T00:00:00"/>
    <x v="6"/>
    <s v="Saucony Hurricane"/>
    <x v="7"/>
    <m/>
    <s v="DKK"/>
    <m/>
    <n v="1000"/>
    <n v="8"/>
    <n v="59.642400000000002"/>
    <n v="1059.6424"/>
    <s v="2-3 dage"/>
    <s v="Danmark"/>
    <n v="1600"/>
    <n v="540.35760000000005"/>
    <n v="0.33772350000000001"/>
  </r>
  <r>
    <d v="2018-02-08T00:00:00"/>
    <x v="6"/>
    <s v="Saucony Hurricane"/>
    <x v="7"/>
    <m/>
    <s v="DKK"/>
    <m/>
    <n v="1000"/>
    <n v="8"/>
    <n v="59.642400000000002"/>
    <n v="1059.6424"/>
    <s v="2-3 dage"/>
    <s v="Danmark"/>
    <n v="1600"/>
    <n v="540.35760000000005"/>
    <n v="0.33772350000000001"/>
  </r>
  <r>
    <d v="2018-02-09T00:00:00"/>
    <x v="6"/>
    <s v="Saucony Hurricane"/>
    <x v="7"/>
    <m/>
    <s v="DKK"/>
    <m/>
    <n v="1000"/>
    <n v="8"/>
    <n v="59.642400000000002"/>
    <n v="1059.6424"/>
    <s v="2-3 dage"/>
    <s v="Danmark"/>
    <n v="1600"/>
    <n v="540.35760000000005"/>
    <n v="0.33772350000000001"/>
  </r>
  <r>
    <d v="2018-02-04T00:00:00"/>
    <x v="6"/>
    <s v="Saucony Kinvara"/>
    <x v="7"/>
    <m/>
    <s v="DKK"/>
    <m/>
    <n v="900"/>
    <n v="8"/>
    <n v="59.642400000000002"/>
    <n v="959.64239999999995"/>
    <s v="2-3 dage"/>
    <s v="Danmark"/>
    <n v="1400"/>
    <n v="440.35760000000005"/>
    <n v="0.31454114285714291"/>
  </r>
  <r>
    <d v="2018-02-05T00:00:00"/>
    <x v="6"/>
    <s v="Saucony Kinvara"/>
    <x v="7"/>
    <m/>
    <s v="DKK"/>
    <m/>
    <n v="900"/>
    <n v="8"/>
    <n v="59.642400000000002"/>
    <n v="959.64239999999995"/>
    <s v="2-3 dage"/>
    <s v="Danmark"/>
    <n v="1400"/>
    <n v="440.35760000000005"/>
    <n v="0.31454114285714291"/>
  </r>
  <r>
    <d v="2018-02-07T00:00:00"/>
    <x v="6"/>
    <s v="Saucony Kinvara"/>
    <x v="7"/>
    <m/>
    <s v="DKK"/>
    <m/>
    <n v="900"/>
    <n v="8"/>
    <n v="59.642400000000002"/>
    <n v="959.64239999999995"/>
    <s v="2-3 dage"/>
    <s v="Danmark"/>
    <n v="1400"/>
    <n v="440.35760000000005"/>
    <n v="0.31454114285714291"/>
  </r>
  <r>
    <d v="2018-02-08T00:00:00"/>
    <x v="6"/>
    <s v="Saucony Kinvara"/>
    <x v="7"/>
    <m/>
    <s v="DKK"/>
    <m/>
    <n v="900"/>
    <n v="8"/>
    <n v="59.642400000000002"/>
    <n v="959.64239999999995"/>
    <s v="2-3 dage"/>
    <s v="Danmark"/>
    <n v="1400"/>
    <n v="440.35760000000005"/>
    <n v="0.31454114285714291"/>
  </r>
  <r>
    <d v="2018-02-09T00:00:00"/>
    <x v="6"/>
    <s v="Saucony Kinvara"/>
    <x v="7"/>
    <m/>
    <s v="DKK"/>
    <m/>
    <n v="900"/>
    <n v="8"/>
    <n v="59.642400000000002"/>
    <n v="959.64239999999995"/>
    <s v="2-3 dage"/>
    <s v="Danmark"/>
    <n v="1400"/>
    <n v="440.35760000000005"/>
    <n v="0.31454114285714291"/>
  </r>
  <r>
    <d v="2018-02-04T00:00:00"/>
    <x v="6"/>
    <s v="Saucony R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5T00:00:00"/>
    <x v="6"/>
    <s v="Saucony R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7T00:00:00"/>
    <x v="6"/>
    <s v="Saucony R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8T00:00:00"/>
    <x v="6"/>
    <s v="Saucony R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9T00:00:00"/>
    <x v="6"/>
    <s v="Saucony Ride"/>
    <x v="7"/>
    <m/>
    <s v="DKK"/>
    <m/>
    <n v="1400"/>
    <n v="8"/>
    <n v="59.642400000000002"/>
    <n v="1459.6424"/>
    <s v="2-3 dage"/>
    <s v="Danmark"/>
    <n v="1400"/>
    <n v="-59.642399999999952"/>
    <n v="-4.260171428571425E-2"/>
  </r>
  <r>
    <d v="2018-02-04T00:00:00"/>
    <x v="6"/>
    <s v="Saucony Triumph"/>
    <x v="7"/>
    <m/>
    <s v="DKK"/>
    <m/>
    <n v="1600"/>
    <n v="8"/>
    <n v="59.642400000000002"/>
    <n v="1659.6424"/>
    <s v="2-3 dage"/>
    <s v="Danmark"/>
    <n v="1600"/>
    <n v="-59.642399999999952"/>
    <n v="-3.7276499999999969E-2"/>
  </r>
  <r>
    <d v="2018-02-05T00:00:00"/>
    <x v="6"/>
    <s v="Saucony Triumph"/>
    <x v="7"/>
    <m/>
    <s v="DKK"/>
    <m/>
    <n v="1600"/>
    <n v="8"/>
    <n v="59.642400000000002"/>
    <n v="1659.6424"/>
    <s v="2-3 dage"/>
    <s v="Danmark"/>
    <n v="1600"/>
    <n v="-59.642399999999952"/>
    <n v="-3.7276499999999969E-2"/>
  </r>
  <r>
    <d v="2018-02-07T00:00:00"/>
    <x v="6"/>
    <s v="Saucony Triumph"/>
    <x v="7"/>
    <m/>
    <s v="DKK"/>
    <m/>
    <n v="1600"/>
    <n v="8"/>
    <n v="59.642400000000002"/>
    <n v="1659.6424"/>
    <s v="2-3 dage"/>
    <s v="Danmark"/>
    <n v="1600"/>
    <n v="-59.642399999999952"/>
    <n v="-3.7276499999999969E-2"/>
  </r>
  <r>
    <d v="2018-02-08T00:00:00"/>
    <x v="6"/>
    <s v="Saucony Triumph"/>
    <x v="7"/>
    <m/>
    <s v="DKK"/>
    <m/>
    <n v="1600"/>
    <n v="8"/>
    <n v="59.642400000000002"/>
    <n v="1659.6424"/>
    <s v="2-3 dage"/>
    <s v="Danmark"/>
    <n v="1600"/>
    <n v="-59.642399999999952"/>
    <n v="-3.7276499999999969E-2"/>
  </r>
  <r>
    <d v="2018-02-09T00:00:00"/>
    <x v="6"/>
    <s v="Saucony Triumph"/>
    <x v="7"/>
    <m/>
    <s v="DKK"/>
    <m/>
    <n v="1600"/>
    <n v="8"/>
    <n v="59.642400000000002"/>
    <n v="1659.6424"/>
    <s v="2-3 dage"/>
    <s v="Danmark"/>
    <n v="1600"/>
    <n v="-59.642399999999952"/>
    <n v="-3.7276499999999969E-2"/>
  </r>
  <r>
    <d v="2018-02-04T00:00:00"/>
    <x v="7"/>
    <s v="Inov8 Mudclaw 300"/>
    <x v="7"/>
    <m/>
    <s v="DKK"/>
    <m/>
    <n v="600"/>
    <m/>
    <n v="59.642400000000002"/>
    <n v="659.64239999999995"/>
    <s v="2-3 dage"/>
    <s v="Danmark"/>
    <n v="1200"/>
    <n v="540.35760000000005"/>
    <n v="0.45029800000000003"/>
  </r>
  <r>
    <d v="2018-02-05T00:00:00"/>
    <x v="7"/>
    <s v="Inov8 Mudclaw 300"/>
    <x v="7"/>
    <m/>
    <s v="DKK"/>
    <m/>
    <n v="600"/>
    <m/>
    <n v="59.642400000000002"/>
    <n v="659.64239999999995"/>
    <s v="2-3 dage"/>
    <s v="Danmark"/>
    <n v="1200"/>
    <n v="540.35760000000005"/>
    <n v="0.45029800000000003"/>
  </r>
  <r>
    <d v="2018-02-07T00:00:00"/>
    <x v="7"/>
    <s v="Inov8 Mudclaw 300"/>
    <x v="7"/>
    <m/>
    <s v="DKK"/>
    <m/>
    <n v="600"/>
    <m/>
    <n v="59.642400000000002"/>
    <n v="659.64239999999995"/>
    <s v="2-3 dage"/>
    <s v="Danmark"/>
    <n v="1200"/>
    <n v="540.35760000000005"/>
    <n v="0.45029800000000003"/>
  </r>
  <r>
    <d v="2018-02-08T00:00:00"/>
    <x v="7"/>
    <s v="Inov8 Mudclaw 300"/>
    <x v="7"/>
    <m/>
    <s v="DKK"/>
    <m/>
    <n v="600"/>
    <m/>
    <n v="59.642400000000002"/>
    <n v="659.64239999999995"/>
    <s v="2-3 dage"/>
    <s v="Danmark"/>
    <n v="1200"/>
    <n v="540.35760000000005"/>
    <n v="0.45029800000000003"/>
  </r>
  <r>
    <d v="2018-02-09T00:00:00"/>
    <x v="7"/>
    <s v="Inov8 Mudclaw 300"/>
    <x v="7"/>
    <m/>
    <s v="DKK"/>
    <m/>
    <n v="600"/>
    <m/>
    <n v="59.642400000000002"/>
    <n v="659.64239999999995"/>
    <s v="2-3 dage"/>
    <s v="Danmark"/>
    <n v="1200"/>
    <n v="540.35760000000005"/>
    <n v="0.45029800000000003"/>
  </r>
  <r>
    <d v="2018-02-04T00:00:00"/>
    <x v="7"/>
    <s v="Inov8 X-talon 212"/>
    <x v="7"/>
    <m/>
    <s v="DKK"/>
    <m/>
    <n v="1150"/>
    <m/>
    <n v="59.642400000000002"/>
    <n v="1209.6424"/>
    <s v="2-3 dage"/>
    <s v="Danmark"/>
    <n v="1150"/>
    <n v="-59.642399999999952"/>
    <n v="-5.1862956521739091E-2"/>
  </r>
  <r>
    <d v="2018-02-05T00:00:00"/>
    <x v="7"/>
    <s v="Inov8 X-talon 212"/>
    <x v="7"/>
    <m/>
    <s v="DKK"/>
    <m/>
    <n v="1150"/>
    <m/>
    <n v="59.642400000000002"/>
    <n v="1209.6424"/>
    <s v="2-3 dage"/>
    <s v="Danmark"/>
    <n v="1150"/>
    <n v="-59.642399999999952"/>
    <n v="-5.1862956521739091E-2"/>
  </r>
  <r>
    <d v="2018-02-07T00:00:00"/>
    <x v="7"/>
    <s v="Inov8 X-talon 212"/>
    <x v="7"/>
    <m/>
    <s v="DKK"/>
    <m/>
    <n v="1150"/>
    <m/>
    <n v="59.642400000000002"/>
    <n v="1209.6424"/>
    <s v="2-3 dage"/>
    <s v="Danmark"/>
    <n v="1150"/>
    <n v="-59.642399999999952"/>
    <n v="-5.1862956521739091E-2"/>
  </r>
  <r>
    <d v="2018-02-08T00:00:00"/>
    <x v="7"/>
    <s v="Inov8 X-talon 212"/>
    <x v="7"/>
    <m/>
    <s v="DKK"/>
    <m/>
    <n v="1150"/>
    <m/>
    <n v="59.642400000000002"/>
    <n v="1209.6424"/>
    <s v="2-3 dage"/>
    <s v="Danmark"/>
    <n v="1150"/>
    <n v="-59.642399999999952"/>
    <n v="-5.1862956521739091E-2"/>
  </r>
  <r>
    <d v="2018-02-09T00:00:00"/>
    <x v="7"/>
    <s v="Inov8 X-talon 212"/>
    <x v="7"/>
    <m/>
    <s v="DKK"/>
    <m/>
    <n v="1150"/>
    <m/>
    <n v="59.642400000000002"/>
    <n v="1209.6424"/>
    <s v="2-3 dage"/>
    <s v="Danmark"/>
    <n v="1150"/>
    <n v="-59.642399999999952"/>
    <n v="-5.1862956521739091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s v="Adidas"/>
    <s v="Adidas Supernova"/>
    <s v="21run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  <x v="0"/>
  </r>
  <r>
    <s v="Adidas"/>
    <s v="Adidas Supernova"/>
    <s v="21run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  <x v="0"/>
  </r>
  <r>
    <s v="Adidas"/>
    <s v="Adidas Supernova"/>
    <s v="21run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  <x v="0"/>
  </r>
  <r>
    <s v="Adidas"/>
    <s v="Adidas Supernova"/>
    <s v="21run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  <x v="0"/>
  </r>
  <r>
    <s v="Adidas"/>
    <s v="Adidas Supernova"/>
    <s v="21run"/>
    <n v="111.96"/>
    <s v="EUR"/>
    <n v="111.96"/>
    <n v="834.69538799999998"/>
    <n v="2"/>
    <n v="14.910600000000001"/>
    <n v="849.60598800000002"/>
    <s v="2-3 dage"/>
    <s v="Tyskland"/>
    <n v="1100"/>
    <n v="250.39401199999998"/>
    <n v="0.22763091999999999"/>
    <x v="0"/>
  </r>
  <r>
    <s v="Adidas"/>
    <s v="Adidas Supernova"/>
    <s v="Shop4runners"/>
    <n v="110.95"/>
    <s v="EUR"/>
    <n v="110.95"/>
    <n v="825.77866000000006"/>
    <n v="10"/>
    <n v="74.427999999999997"/>
    <n v="900.20666000000006"/>
    <s v="2-3 dage"/>
    <s v="Tyskland"/>
    <n v="1100"/>
    <n v="199.79333999999994"/>
    <n v="0.18163030909090905"/>
    <x v="0"/>
  </r>
  <r>
    <s v="Adidas"/>
    <s v="Adidas Supernova"/>
    <s v="Shop4runners"/>
    <n v="110.95"/>
    <s v="EUR"/>
    <n v="110.95"/>
    <n v="825.77866000000006"/>
    <n v="10"/>
    <n v="74.427999999999997"/>
    <n v="900.20666000000006"/>
    <s v="2-3 dage"/>
    <s v="Tyskland"/>
    <n v="1100"/>
    <n v="199.79333999999994"/>
    <n v="0.18163030909090905"/>
    <x v="0"/>
  </r>
  <r>
    <s v="Adidas"/>
    <s v="Adidas Supernova"/>
    <s v="Shop4runners"/>
    <n v="115.95"/>
    <s v="EUR"/>
    <n v="115.95"/>
    <n v="862.99266"/>
    <n v="10"/>
    <n v="74.427999999999997"/>
    <n v="937.42066"/>
    <s v="2-3 dage"/>
    <s v="Tyskland"/>
    <n v="1100"/>
    <n v="162.57934"/>
    <n v="0.1477994"/>
    <x v="0"/>
  </r>
  <r>
    <s v="Adidas"/>
    <s v="Adidas Supernova"/>
    <s v="Shop4runners"/>
    <n v="115.95"/>
    <s v="EUR"/>
    <n v="115.95"/>
    <n v="862.99266"/>
    <n v="10"/>
    <n v="74.427999999999997"/>
    <n v="937.42066"/>
    <s v="2-3 dage"/>
    <s v="Tyskland"/>
    <n v="1100"/>
    <n v="162.57934"/>
    <n v="0.1477994"/>
    <x v="0"/>
  </r>
  <r>
    <s v="Adidas"/>
    <s v="Adidas Supernova"/>
    <s v="Shop4runners"/>
    <n v="115.95"/>
    <s v="EUR"/>
    <n v="115.95"/>
    <n v="862.99266"/>
    <n v="10"/>
    <n v="74.427999999999997"/>
    <n v="937.42066"/>
    <s v="2-3 dage"/>
    <s v="Tyskland"/>
    <n v="1100"/>
    <n v="162.57934"/>
    <n v="0.1477994"/>
    <x v="0"/>
  </r>
  <r>
    <s v="Adidas"/>
    <s v="Adidas Supernova"/>
    <s v="SportAmore"/>
    <m/>
    <s v="DKK"/>
    <m/>
    <n v="1095"/>
    <n v="0"/>
    <n v="0"/>
    <n v="1095"/>
    <s v="2-3 dage"/>
    <s v="Sverige"/>
    <n v="1100"/>
    <n v="5"/>
    <n v="4.5454545454545452E-3"/>
    <x v="0"/>
  </r>
  <r>
    <s v="Adidas"/>
    <s v="Adidas Supernova"/>
    <s v="SportAmore"/>
    <m/>
    <s v="DKK"/>
    <m/>
    <n v="1095"/>
    <n v="0"/>
    <n v="0"/>
    <n v="1095"/>
    <s v="2-3 dage"/>
    <s v="Sverige"/>
    <n v="1100"/>
    <n v="5"/>
    <n v="4.5454545454545452E-3"/>
    <x v="0"/>
  </r>
  <r>
    <s v="Adidas"/>
    <s v="Adidas Supernova"/>
    <s v="SportAmore"/>
    <m/>
    <s v="DKK"/>
    <m/>
    <n v="1095"/>
    <n v="0"/>
    <n v="0"/>
    <n v="1095"/>
    <s v="2-3 dage"/>
    <s v="Sverige"/>
    <n v="1100"/>
    <n v="5"/>
    <n v="4.5454545454545452E-3"/>
    <x v="0"/>
  </r>
  <r>
    <s v="Adidas"/>
    <s v="Adidas Supernova"/>
    <s v="SportAmore"/>
    <m/>
    <s v="DKK"/>
    <m/>
    <n v="1095"/>
    <n v="0"/>
    <n v="0"/>
    <n v="1095"/>
    <s v="2-3 dage"/>
    <s v="Sverige"/>
    <n v="1100"/>
    <n v="5"/>
    <n v="4.5454545454545452E-3"/>
    <x v="0"/>
  </r>
  <r>
    <s v="Adidas"/>
    <s v="Adidas Supernova"/>
    <s v="SportAmore"/>
    <m/>
    <s v="DKK"/>
    <m/>
    <n v="1095"/>
    <n v="0"/>
    <n v="0"/>
    <n v="1095"/>
    <s v="2-3 dage"/>
    <s v="Sverige"/>
    <n v="1100"/>
    <n v="5"/>
    <n v="4.5454545454545452E-3"/>
    <x v="0"/>
  </r>
  <r>
    <s v="Adidas"/>
    <s v="Adidas Supernova"/>
    <s v="Sportsshoes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  <x v="0"/>
  </r>
  <r>
    <s v="Adidas"/>
    <s v="Adidas Supernova"/>
    <s v="Sportsshoes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  <x v="0"/>
  </r>
  <r>
    <s v="Adidas"/>
    <s v="Adidas Supernova"/>
    <s v="Sportsshoes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  <x v="0"/>
  </r>
  <r>
    <s v="Adidas"/>
    <s v="Adidas Supernova"/>
    <s v="Sportsshoes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  <x v="0"/>
  </r>
  <r>
    <s v="Adidas"/>
    <s v="Adidas Supernova"/>
    <s v="Sportsshoes"/>
    <n v="98.95"/>
    <s v="Pund"/>
    <n v="98.95"/>
    <n v="843.26179500000001"/>
    <n v="8"/>
    <n v="68.1768"/>
    <n v="911.43859499999996"/>
    <s v="2-3 dage"/>
    <s v="England"/>
    <n v="1100"/>
    <n v="188.56140500000004"/>
    <n v="0.17141945909090914"/>
    <x v="0"/>
  </r>
  <r>
    <s v="Adidas"/>
    <s v="Adidas Supernova"/>
    <s v="Sportmaster"/>
    <m/>
    <s v="DKK"/>
    <m/>
    <n v="1100"/>
    <n v="8"/>
    <n v="0"/>
    <n v="1100"/>
    <s v="2-3 dage"/>
    <s v="Danmark"/>
    <n v="1100"/>
    <n v="0"/>
    <n v="0"/>
    <x v="0"/>
  </r>
  <r>
    <s v="Adidas"/>
    <s v="Adidas Supernova"/>
    <s v="Sportmaster"/>
    <m/>
    <s v="DKK"/>
    <m/>
    <n v="1100"/>
    <n v="8"/>
    <n v="0"/>
    <n v="1100"/>
    <s v="2-3 dage"/>
    <s v="Danmark"/>
    <n v="1100"/>
    <n v="0"/>
    <n v="0"/>
    <x v="0"/>
  </r>
  <r>
    <s v="Adidas"/>
    <s v="Adidas Supernova"/>
    <s v="Sportmaster"/>
    <m/>
    <s v="DKK"/>
    <m/>
    <n v="1100"/>
    <n v="8"/>
    <n v="0"/>
    <n v="1100"/>
    <s v="2-3 dage"/>
    <s v="Danmark"/>
    <n v="1100"/>
    <n v="0"/>
    <n v="0"/>
    <x v="0"/>
  </r>
  <r>
    <s v="Adidas"/>
    <s v="Adidas Supernova"/>
    <s v="Sportmaster"/>
    <m/>
    <s v="DKK"/>
    <m/>
    <n v="1100"/>
    <n v="8"/>
    <n v="0"/>
    <n v="1100"/>
    <s v="2-3 dage"/>
    <s v="Danmark"/>
    <n v="1100"/>
    <n v="0"/>
    <n v="0"/>
    <x v="0"/>
  </r>
  <r>
    <s v="Adidas"/>
    <s v="Adidas Supernova"/>
    <s v="Sportmaster"/>
    <m/>
    <s v="DKK"/>
    <m/>
    <n v="1100"/>
    <n v="8"/>
    <n v="0"/>
    <n v="1100"/>
    <s v="2-3 dage"/>
    <s v="Danmark"/>
    <n v="1100"/>
    <n v="0"/>
    <n v="0"/>
    <x v="0"/>
  </r>
  <r>
    <s v="Adidas"/>
    <s v="Adidas Supernova"/>
    <s v="Løbeshop"/>
    <m/>
    <s v="DKK"/>
    <m/>
    <n v="965"/>
    <n v="0"/>
    <n v="39"/>
    <n v="1004"/>
    <s v="2-3 dage"/>
    <s v="Danmark"/>
    <n v="1100"/>
    <n v="96"/>
    <n v="8.727272727272728E-2"/>
    <x v="0"/>
  </r>
  <r>
    <s v="Adidas"/>
    <s v="Adidas Supernova"/>
    <s v="Løbeshop"/>
    <m/>
    <s v="DKK"/>
    <m/>
    <n v="965"/>
    <n v="0"/>
    <n v="39"/>
    <n v="1004"/>
    <s v="2-3 dage"/>
    <s v="Danmark"/>
    <n v="1100"/>
    <n v="96"/>
    <n v="8.727272727272728E-2"/>
    <x v="0"/>
  </r>
  <r>
    <s v="Adidas"/>
    <s v="Adidas Supernova"/>
    <s v="Løbeshop"/>
    <m/>
    <s v="DKK"/>
    <m/>
    <n v="965"/>
    <n v="0"/>
    <n v="39"/>
    <n v="1004"/>
    <s v="2-3 dage"/>
    <s v="Danmark"/>
    <n v="1100"/>
    <n v="96"/>
    <n v="8.727272727272728E-2"/>
    <x v="0"/>
  </r>
  <r>
    <s v="Adidas"/>
    <s v="Adidas Supernova"/>
    <s v="Løbeshop"/>
    <m/>
    <s v="DKK"/>
    <m/>
    <n v="965"/>
    <n v="0"/>
    <n v="39"/>
    <n v="1004"/>
    <s v="2-3 dage"/>
    <s v="Danmark"/>
    <n v="1100"/>
    <n v="96"/>
    <n v="8.727272727272728E-2"/>
    <x v="0"/>
  </r>
  <r>
    <s v="Adidas"/>
    <s v="Adidas Supernova"/>
    <s v="Løbeshop"/>
    <m/>
    <s v="DKK"/>
    <m/>
    <n v="965"/>
    <n v="0"/>
    <n v="39"/>
    <n v="1004"/>
    <s v="2-3 dage"/>
    <s v="Danmark"/>
    <n v="1100"/>
    <n v="96"/>
    <n v="8.727272727272728E-2"/>
    <x v="0"/>
  </r>
  <r>
    <s v="Adidas"/>
    <s v="Adidas Supernova"/>
    <s v="Løberen"/>
    <m/>
    <s v="DKK"/>
    <m/>
    <n v="1099"/>
    <n v="8"/>
    <n v="59.642400000000002"/>
    <n v="1158.6424"/>
    <s v="2-3 dage"/>
    <s v="Danmark"/>
    <n v="1100"/>
    <n v="-58.642399999999952"/>
    <n v="-5.3311272727272686E-2"/>
    <x v="0"/>
  </r>
  <r>
    <s v="Adidas"/>
    <s v="Adidas Supernova"/>
    <s v="Løberen"/>
    <m/>
    <s v="DKK"/>
    <m/>
    <n v="1099"/>
    <n v="8"/>
    <n v="59.642400000000002"/>
    <n v="1158.6424"/>
    <s v="2-3 dage"/>
    <s v="Danmark"/>
    <n v="1100"/>
    <n v="-58.642399999999952"/>
    <n v="-5.3311272727272686E-2"/>
    <x v="0"/>
  </r>
  <r>
    <s v="Adidas"/>
    <s v="Adidas Supernova"/>
    <s v="Løberen"/>
    <m/>
    <s v="DKK"/>
    <m/>
    <n v="1099"/>
    <n v="8"/>
    <n v="59.642400000000002"/>
    <n v="1158.6424"/>
    <s v="2-3 dage"/>
    <s v="Danmark"/>
    <n v="1100"/>
    <n v="-58.642399999999952"/>
    <n v="-5.3311272727272686E-2"/>
    <x v="0"/>
  </r>
  <r>
    <s v="Adidas"/>
    <s v="Adidas Supernova"/>
    <s v="Løberen"/>
    <m/>
    <s v="DKK"/>
    <m/>
    <n v="1099"/>
    <n v="8"/>
    <n v="59.642400000000002"/>
    <n v="1158.6424"/>
    <s v="2-3 dage"/>
    <s v="Danmark"/>
    <n v="1100"/>
    <n v="-58.642399999999952"/>
    <n v="-5.3311272727272686E-2"/>
    <x v="0"/>
  </r>
  <r>
    <s v="Adidas"/>
    <s v="Adidas Supernova"/>
    <s v="Løberen"/>
    <m/>
    <s v="DKK"/>
    <m/>
    <n v="1099"/>
    <n v="8"/>
    <n v="59.642400000000002"/>
    <n v="1158.6424"/>
    <s v="2-3 dage"/>
    <s v="Danmark"/>
    <n v="1100"/>
    <n v="-58.642399999999952"/>
    <n v="-5.3311272727272686E-2"/>
    <x v="0"/>
  </r>
  <r>
    <s v="Adidas"/>
    <s v="Adidas Ultra Boost"/>
    <s v="21run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  <x v="1"/>
  </r>
  <r>
    <s v="Adidas"/>
    <s v="Adidas Ultra Boost"/>
    <s v="21run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  <x v="1"/>
  </r>
  <r>
    <s v="Adidas"/>
    <s v="Adidas Ultra Boost"/>
    <s v="21run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  <x v="1"/>
  </r>
  <r>
    <s v="Adidas"/>
    <s v="Adidas Ultra Boost"/>
    <s v="21run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  <x v="1"/>
  </r>
  <r>
    <s v="Adidas"/>
    <s v="Adidas Ultra Boost"/>
    <s v="21run"/>
    <n v="179.95"/>
    <s v="EUR"/>
    <n v="179.95"/>
    <n v="1341.5812349999999"/>
    <n v="2"/>
    <n v="14.910600000000001"/>
    <n v="1356.4918349999998"/>
    <s v="2-3 dage"/>
    <s v="Tyskland"/>
    <n v="1500"/>
    <n v="143.50816500000019"/>
    <n v="9.567211000000013E-2"/>
    <x v="1"/>
  </r>
  <r>
    <s v="Adidas"/>
    <s v="Adidas Ultra Boost"/>
    <s v="RunnerInn"/>
    <m/>
    <m/>
    <m/>
    <n v="1146"/>
    <n v="0"/>
    <n v="75"/>
    <n v="1221"/>
    <s v="2-3 dage"/>
    <s v="EU"/>
    <n v="1500"/>
    <n v="279"/>
    <n v="0.186"/>
    <x v="1"/>
  </r>
  <r>
    <s v="Adidas"/>
    <s v="Adidas Ultra Boost"/>
    <s v="RunnerInn"/>
    <m/>
    <m/>
    <m/>
    <n v="1146"/>
    <n v="8"/>
    <n v="75"/>
    <n v="1221"/>
    <s v="2-3 dage"/>
    <s v="EU"/>
    <n v="1500"/>
    <n v="279"/>
    <n v="0.186"/>
    <x v="1"/>
  </r>
  <r>
    <s v="Adidas"/>
    <s v="Adidas Ultra Boost"/>
    <s v="RunnerInn"/>
    <m/>
    <m/>
    <m/>
    <n v="1146"/>
    <n v="8"/>
    <n v="75"/>
    <n v="1221"/>
    <s v="2-3 dage"/>
    <s v="EU"/>
    <n v="1500"/>
    <n v="279"/>
    <n v="0.186"/>
    <x v="1"/>
  </r>
  <r>
    <s v="Adidas"/>
    <s v="Adidas Ultra Boost"/>
    <s v="RunnerInn"/>
    <m/>
    <m/>
    <m/>
    <n v="1146"/>
    <n v="8"/>
    <n v="75"/>
    <n v="1221"/>
    <s v="2-3 dage"/>
    <s v="EU"/>
    <n v="1500"/>
    <n v="279"/>
    <n v="0.186"/>
    <x v="1"/>
  </r>
  <r>
    <s v="Adidas"/>
    <s v="Adidas Ultra Boost"/>
    <s v="RunnerInn"/>
    <m/>
    <m/>
    <m/>
    <n v="1093"/>
    <n v="8"/>
    <n v="75"/>
    <n v="1168"/>
    <s v="2-3 dage"/>
    <s v="EU"/>
    <n v="1500"/>
    <n v="332"/>
    <n v="0.22133333333333333"/>
    <x v="1"/>
  </r>
  <r>
    <s v="Adidas"/>
    <s v="Adidas Ultra Boost"/>
    <s v="Shop4runners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  <x v="1"/>
  </r>
  <r>
    <s v="Adidas"/>
    <s v="Adidas Ultra Boost"/>
    <s v="Shop4runners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  <x v="1"/>
  </r>
  <r>
    <s v="Adidas"/>
    <s v="Adidas Ultra Boost"/>
    <s v="Shop4runners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  <x v="1"/>
  </r>
  <r>
    <s v="Adidas"/>
    <s v="Adidas Ultra Boost"/>
    <s v="Shop4runners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  <x v="1"/>
  </r>
  <r>
    <s v="Adidas"/>
    <s v="Adidas Ultra Boost"/>
    <s v="Shop4runners"/>
    <n v="129.94999999999999"/>
    <s v="EUR"/>
    <n v="129.94999999999999"/>
    <n v="967.19185999999991"/>
    <n v="10"/>
    <n v="74.427999999999997"/>
    <n v="1041.6198599999998"/>
    <s v="2-3 dage"/>
    <s v="Tyskland"/>
    <n v="1500"/>
    <n v="458.38014000000021"/>
    <n v="0.30558676000000012"/>
    <x v="1"/>
  </r>
  <r>
    <s v="Adidas"/>
    <s v="Adidas Ultra Boost"/>
    <s v="SportAmore"/>
    <m/>
    <s v="DKK"/>
    <m/>
    <n v="1495"/>
    <n v="0"/>
    <n v="0"/>
    <n v="1495"/>
    <s v="2-3 dage"/>
    <s v="Sverige"/>
    <n v="1500"/>
    <n v="5"/>
    <n v="3.3333333333333335E-3"/>
    <x v="1"/>
  </r>
  <r>
    <s v="Adidas"/>
    <s v="Adidas Ultra Boost"/>
    <s v="SportAmore"/>
    <m/>
    <s v="DKK"/>
    <m/>
    <n v="1495"/>
    <n v="0"/>
    <n v="0"/>
    <n v="1495"/>
    <s v="2-3 dage"/>
    <s v="Sverige"/>
    <n v="1500"/>
    <n v="5"/>
    <n v="3.3333333333333335E-3"/>
    <x v="1"/>
  </r>
  <r>
    <s v="Adidas"/>
    <s v="Adidas Ultra Boost"/>
    <s v="SportAmore"/>
    <m/>
    <s v="DKK"/>
    <m/>
    <n v="1495"/>
    <n v="0"/>
    <n v="0"/>
    <n v="1495"/>
    <s v="2-3 dage"/>
    <s v="Sverige"/>
    <n v="1500"/>
    <n v="5"/>
    <n v="3.3333333333333335E-3"/>
    <x v="1"/>
  </r>
  <r>
    <s v="Adidas"/>
    <s v="Adidas Ultra Boost"/>
    <s v="SportAmore"/>
    <m/>
    <s v="DKK"/>
    <m/>
    <n v="1495"/>
    <n v="0"/>
    <n v="0"/>
    <n v="1495"/>
    <s v="2-3 dage"/>
    <s v="Sverige"/>
    <n v="1500"/>
    <n v="5"/>
    <n v="3.3333333333333335E-3"/>
    <x v="1"/>
  </r>
  <r>
    <s v="Adidas"/>
    <s v="Adidas Ultra Boost"/>
    <s v="SportAmore"/>
    <m/>
    <s v="DKK"/>
    <m/>
    <n v="1495"/>
    <n v="0"/>
    <n v="0"/>
    <n v="1495"/>
    <s v="2-3 dage"/>
    <s v="Sverige"/>
    <n v="1500"/>
    <n v="5"/>
    <n v="3.3333333333333335E-3"/>
    <x v="1"/>
  </r>
  <r>
    <s v="Adidas"/>
    <s v="Adidas Ultra Boost"/>
    <s v="Sportsshoes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  <x v="1"/>
  </r>
  <r>
    <s v="Adidas"/>
    <s v="Adidas Ultra Boost"/>
    <s v="Sportsshoes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  <x v="1"/>
  </r>
  <r>
    <s v="Adidas"/>
    <s v="Adidas Ultra Boost"/>
    <s v="Sportsshoes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  <x v="1"/>
  </r>
  <r>
    <s v="Adidas"/>
    <s v="Adidas Ultra Boost"/>
    <s v="Sportsshoes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  <x v="1"/>
  </r>
  <r>
    <s v="Adidas"/>
    <s v="Adidas Ultra Boost"/>
    <s v="Sportsshoes"/>
    <n v="139.94999999999999"/>
    <s v="Pund"/>
    <n v="139.94999999999999"/>
    <n v="1192.6678949999998"/>
    <n v="8"/>
    <n v="68.1768"/>
    <n v="1260.8446949999998"/>
    <s v="2-3 dage"/>
    <s v="England"/>
    <n v="1500"/>
    <n v="239.15530500000023"/>
    <n v="0.15943687000000015"/>
    <x v="1"/>
  </r>
  <r>
    <s v="Adidas"/>
    <s v="Adidas Ultra Boost"/>
    <s v="Sportmaster"/>
    <m/>
    <s v="DKK"/>
    <m/>
    <n v="1500"/>
    <n v="8"/>
    <n v="0"/>
    <n v="1500"/>
    <s v="2-3 dage"/>
    <s v="Danmark"/>
    <n v="1500"/>
    <n v="0"/>
    <n v="0"/>
    <x v="1"/>
  </r>
  <r>
    <s v="Adidas"/>
    <s v="Adidas Ultra Boost"/>
    <s v="Sportmaster"/>
    <m/>
    <s v="DKK"/>
    <m/>
    <n v="1500"/>
    <n v="8"/>
    <n v="0"/>
    <n v="1500"/>
    <s v="2-3 dage"/>
    <s v="Danmark"/>
    <n v="1500"/>
    <n v="0"/>
    <n v="0"/>
    <x v="1"/>
  </r>
  <r>
    <s v="Adidas"/>
    <s v="Adidas Ultra Boost"/>
    <s v="Sportmaster"/>
    <m/>
    <s v="DKK"/>
    <m/>
    <n v="1500"/>
    <n v="8"/>
    <n v="0"/>
    <n v="1500"/>
    <s v="2-3 dage"/>
    <s v="Danmark"/>
    <n v="1500"/>
    <n v="0"/>
    <n v="0"/>
    <x v="1"/>
  </r>
  <r>
    <s v="Adidas"/>
    <s v="Adidas Ultra Boost"/>
    <s v="Sportmaster"/>
    <m/>
    <s v="DKK"/>
    <m/>
    <n v="1500"/>
    <n v="8"/>
    <n v="0"/>
    <n v="1500"/>
    <s v="2-3 dage"/>
    <s v="Danmark"/>
    <n v="1500"/>
    <n v="0"/>
    <n v="0"/>
    <x v="1"/>
  </r>
  <r>
    <s v="Adidas"/>
    <s v="Adidas Ultra Boost"/>
    <s v="Sportmaster"/>
    <m/>
    <s v="DKK"/>
    <m/>
    <n v="1500"/>
    <n v="8"/>
    <n v="0"/>
    <n v="1500"/>
    <s v="2-3 dage"/>
    <s v="Danmark"/>
    <n v="1500"/>
    <n v="0"/>
    <n v="0"/>
    <x v="1"/>
  </r>
  <r>
    <s v="Adidas"/>
    <s v="Adidas Ultra Boost"/>
    <s v="Løbeshop"/>
    <m/>
    <s v="DKK"/>
    <m/>
    <n v="1150"/>
    <n v="0"/>
    <m/>
    <n v="1150"/>
    <s v="2-3 dage"/>
    <s v="Danmark"/>
    <n v="1500"/>
    <n v="350"/>
    <n v="0.23333333333333334"/>
    <x v="1"/>
  </r>
  <r>
    <s v="Adidas"/>
    <s v="Adidas Ultra Boost"/>
    <s v="Løbeshop"/>
    <m/>
    <s v="DKK"/>
    <m/>
    <n v="1150"/>
    <n v="0"/>
    <m/>
    <n v="1150"/>
    <s v="2-3 dage"/>
    <s v="Danmark"/>
    <n v="1500"/>
    <n v="350"/>
    <n v="0.23333333333333334"/>
    <x v="1"/>
  </r>
  <r>
    <s v="Adidas"/>
    <s v="Adidas Ultra Boost"/>
    <s v="Løbeshop"/>
    <m/>
    <s v="DKK"/>
    <m/>
    <n v="1150"/>
    <n v="0"/>
    <m/>
    <n v="1150"/>
    <s v="2-3 dage"/>
    <s v="Danmark"/>
    <n v="1500"/>
    <n v="350"/>
    <n v="0.23333333333333334"/>
    <x v="1"/>
  </r>
  <r>
    <s v="Adidas"/>
    <s v="Adidas Ultra Boost"/>
    <s v="Løbeshop"/>
    <m/>
    <s v="DKK"/>
    <m/>
    <n v="1150"/>
    <n v="0"/>
    <m/>
    <n v="1150"/>
    <s v="2-3 dage"/>
    <s v="Danmark"/>
    <n v="1500"/>
    <n v="350"/>
    <n v="0.23333333333333334"/>
    <x v="1"/>
  </r>
  <r>
    <s v="Adidas"/>
    <s v="Adidas Ultra Boost"/>
    <s v="Løbeshop"/>
    <m/>
    <s v="DKK"/>
    <m/>
    <n v="1150"/>
    <n v="0"/>
    <m/>
    <n v="1150"/>
    <s v="2-3 dage"/>
    <s v="Danmark"/>
    <n v="1500"/>
    <n v="350"/>
    <n v="0.23333333333333334"/>
    <x v="1"/>
  </r>
  <r>
    <s v="Adidas"/>
    <s v="Adidas Ultra Boost"/>
    <s v="Løberen"/>
    <m/>
    <s v="DKK"/>
    <m/>
    <n v="1499"/>
    <n v="0"/>
    <n v="60"/>
    <n v="1559"/>
    <s v="2-3 dage"/>
    <s v="Danmark"/>
    <n v="1500"/>
    <n v="-59"/>
    <n v="-3.9333333333333331E-2"/>
    <x v="1"/>
  </r>
  <r>
    <s v="Adidas"/>
    <s v="Adidas Ultra Boost"/>
    <s v="Løberen"/>
    <m/>
    <s v="DKK"/>
    <m/>
    <n v="1499"/>
    <n v="8"/>
    <n v="59.642400000000002"/>
    <n v="1558.6424"/>
    <s v="2-3 dage"/>
    <s v="Danmark"/>
    <n v="1500"/>
    <n v="-58.642399999999952"/>
    <n v="-3.9094933333333304E-2"/>
    <x v="1"/>
  </r>
  <r>
    <s v="Adidas"/>
    <s v="Adidas Ultra Boost"/>
    <s v="Løberen"/>
    <m/>
    <s v="DKK"/>
    <m/>
    <n v="1499"/>
    <n v="8"/>
    <n v="59.642400000000002"/>
    <n v="1558.6424"/>
    <s v="2-3 dage"/>
    <s v="Danmark"/>
    <n v="1500"/>
    <n v="-58.642399999999952"/>
    <n v="-3.9094933333333304E-2"/>
    <x v="1"/>
  </r>
  <r>
    <s v="Adidas"/>
    <s v="Adidas Ultra Boost"/>
    <s v="Løberen"/>
    <m/>
    <s v="DKK"/>
    <m/>
    <n v="1499"/>
    <n v="8"/>
    <n v="59.642400000000002"/>
    <n v="1558.6424"/>
    <s v="2-3 dage"/>
    <s v="Danmark"/>
    <n v="1500"/>
    <n v="-58.642399999999952"/>
    <n v="-3.9094933333333304E-2"/>
    <x v="1"/>
  </r>
  <r>
    <s v="Adidas"/>
    <s v="Adidas Ultra Boost"/>
    <s v="Løberen"/>
    <m/>
    <s v="DKK"/>
    <m/>
    <n v="1499"/>
    <n v="8"/>
    <n v="59.642400000000002"/>
    <n v="1558.6424"/>
    <s v="2-3 dage"/>
    <s v="Danmark"/>
    <n v="1500"/>
    <n v="-58.642399999999952"/>
    <n v="-3.9094933333333304E-2"/>
    <x v="1"/>
  </r>
  <r>
    <s v="Asics"/>
    <s v="Asics Cumulus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1"/>
  </r>
  <r>
    <s v="Asics"/>
    <s v="Asics Cumulus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1"/>
  </r>
  <r>
    <s v="Asics"/>
    <s v="Asics Cumulus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1"/>
  </r>
  <r>
    <s v="Asics"/>
    <s v="Asics Cumulus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1"/>
  </r>
  <r>
    <s v="Asics"/>
    <s v="Asics Cumulus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1"/>
  </r>
  <r>
    <s v="Asics"/>
    <s v="Asics Cumulus"/>
    <s v="RunnerInn"/>
    <m/>
    <m/>
    <m/>
    <n v="1077"/>
    <n v="8"/>
    <n v="75"/>
    <n v="1152"/>
    <s v="2-3 dage"/>
    <s v="EU"/>
    <n v="1200"/>
    <n v="48"/>
    <n v="0.04"/>
    <x v="1"/>
  </r>
  <r>
    <s v="Asics"/>
    <s v="Asics Cumulus"/>
    <s v="RunnerInn"/>
    <m/>
    <m/>
    <m/>
    <n v="1077"/>
    <n v="8"/>
    <n v="75"/>
    <n v="1152"/>
    <s v="2-3 dage"/>
    <s v="EU"/>
    <n v="1200"/>
    <n v="48"/>
    <n v="0.04"/>
    <x v="1"/>
  </r>
  <r>
    <s v="Asics"/>
    <s v="Asics Cumulus"/>
    <s v="RunnerInn"/>
    <m/>
    <m/>
    <m/>
    <n v="1077"/>
    <n v="8"/>
    <n v="75"/>
    <n v="1152"/>
    <s v="2-3 dage"/>
    <s v="EU"/>
    <n v="1200"/>
    <n v="48"/>
    <n v="0.04"/>
    <x v="1"/>
  </r>
  <r>
    <s v="Asics"/>
    <s v="Asics Cumulus"/>
    <s v="RunnerInn"/>
    <m/>
    <m/>
    <m/>
    <n v="1077"/>
    <n v="8"/>
    <n v="75"/>
    <n v="1152"/>
    <s v="2-3 dage"/>
    <s v="EU"/>
    <n v="1200"/>
    <n v="48"/>
    <n v="0.04"/>
    <x v="1"/>
  </r>
  <r>
    <s v="Asics"/>
    <s v="Asics Cumulus"/>
    <s v="RunnerInn"/>
    <m/>
    <m/>
    <m/>
    <n v="1077"/>
    <n v="8"/>
    <n v="75"/>
    <n v="1152"/>
    <s v="2-3 dage"/>
    <s v="EU"/>
    <n v="1200"/>
    <n v="48"/>
    <n v="0.04"/>
    <x v="1"/>
  </r>
  <r>
    <s v="Asics"/>
    <s v="Asics Cumulus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1"/>
  </r>
  <r>
    <s v="Asics"/>
    <s v="Asics Cumulus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1"/>
  </r>
  <r>
    <s v="Asics"/>
    <s v="Asics Cumulus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1"/>
  </r>
  <r>
    <s v="Asics"/>
    <s v="Asics Cumulus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1"/>
  </r>
  <r>
    <s v="Asics"/>
    <s v="Asics Cumulus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1"/>
  </r>
  <r>
    <s v="Asics"/>
    <s v="Asics Cumulus"/>
    <s v="SportAmore"/>
    <m/>
    <s v="DKK"/>
    <m/>
    <n v="779"/>
    <n v="0"/>
    <n v="0"/>
    <n v="779"/>
    <s v="2-3 dage"/>
    <s v="Sverige"/>
    <n v="1200"/>
    <n v="421"/>
    <n v="0.35083333333333333"/>
    <x v="1"/>
  </r>
  <r>
    <s v="Asics"/>
    <s v="Asics Cumulus"/>
    <s v="SportAmore"/>
    <m/>
    <s v="DKK"/>
    <m/>
    <n v="779"/>
    <n v="0"/>
    <n v="0"/>
    <n v="779"/>
    <s v="2-3 dage"/>
    <s v="Sverige"/>
    <n v="1200"/>
    <n v="421"/>
    <n v="0.35083333333333333"/>
    <x v="1"/>
  </r>
  <r>
    <s v="Asics"/>
    <s v="Asics Cumulus"/>
    <s v="SportAmore"/>
    <m/>
    <s v="DKK"/>
    <m/>
    <n v="779"/>
    <n v="0"/>
    <n v="0"/>
    <n v="779"/>
    <s v="2-3 dage"/>
    <s v="Sverige"/>
    <n v="1200"/>
    <n v="421"/>
    <n v="0.35083333333333333"/>
    <x v="1"/>
  </r>
  <r>
    <s v="Asics"/>
    <s v="Asics Cumulus"/>
    <s v="SportAmore"/>
    <m/>
    <s v="DKK"/>
    <m/>
    <n v="779"/>
    <n v="0"/>
    <n v="0"/>
    <n v="779"/>
    <s v="2-3 dage"/>
    <s v="Sverige"/>
    <n v="1200"/>
    <n v="421"/>
    <n v="0.35083333333333333"/>
    <x v="1"/>
  </r>
  <r>
    <s v="Asics"/>
    <s v="Asics Cumulus"/>
    <s v="SportAmore"/>
    <m/>
    <s v="DKK"/>
    <m/>
    <n v="779"/>
    <n v="0"/>
    <n v="0"/>
    <n v="779"/>
    <s v="2-3 dage"/>
    <s v="Sverige"/>
    <n v="1200"/>
    <n v="421"/>
    <n v="0.35083333333333333"/>
    <x v="1"/>
  </r>
  <r>
    <s v="Asics"/>
    <s v="Asics Cumulus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1"/>
  </r>
  <r>
    <s v="Asics"/>
    <s v="Asics Cumulus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1"/>
  </r>
  <r>
    <s v="Asics"/>
    <s v="Asics Cumulus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1"/>
  </r>
  <r>
    <s v="Asics"/>
    <s v="Asics Cumulus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1"/>
  </r>
  <r>
    <s v="Asics"/>
    <s v="Asics Cumulus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1"/>
  </r>
  <r>
    <s v="Asics"/>
    <s v="Asics Cumulus"/>
    <s v="Sportmaster"/>
    <m/>
    <s v="DKK"/>
    <m/>
    <n v="799"/>
    <n v="8"/>
    <n v="0"/>
    <n v="799"/>
    <s v="2-3 dage"/>
    <s v="Danmark"/>
    <n v="1200"/>
    <n v="401"/>
    <n v="0.33416666666666667"/>
    <x v="1"/>
  </r>
  <r>
    <s v="Asics"/>
    <s v="Asics Cumulus"/>
    <s v="Sportmaster"/>
    <m/>
    <s v="DKK"/>
    <m/>
    <n v="799"/>
    <n v="8"/>
    <n v="0"/>
    <n v="799"/>
    <s v="2-3 dage"/>
    <s v="Danmark"/>
    <n v="1200"/>
    <n v="401"/>
    <n v="0.33416666666666667"/>
    <x v="1"/>
  </r>
  <r>
    <s v="Asics"/>
    <s v="Asics Cumulus"/>
    <s v="Sportmaster"/>
    <m/>
    <s v="DKK"/>
    <m/>
    <n v="799"/>
    <n v="8"/>
    <n v="0"/>
    <n v="799"/>
    <s v="2-3 dage"/>
    <s v="Danmark"/>
    <n v="1200"/>
    <n v="401"/>
    <n v="0.33416666666666667"/>
    <x v="1"/>
  </r>
  <r>
    <s v="Asics"/>
    <s v="Asics Cumulus"/>
    <s v="Sportmaster"/>
    <m/>
    <s v="DKK"/>
    <m/>
    <n v="799"/>
    <n v="8"/>
    <n v="0"/>
    <n v="799"/>
    <s v="2-3 dage"/>
    <s v="Danmark"/>
    <n v="1200"/>
    <n v="401"/>
    <n v="0.33416666666666667"/>
    <x v="1"/>
  </r>
  <r>
    <s v="Asics"/>
    <s v="Asics Cumulus"/>
    <s v="Sportmaster"/>
    <m/>
    <s v="DKK"/>
    <m/>
    <n v="799"/>
    <n v="8"/>
    <n v="0"/>
    <n v="799"/>
    <s v="2-3 dage"/>
    <s v="Danmark"/>
    <n v="1200"/>
    <n v="401"/>
    <n v="0.33416666666666667"/>
    <x v="1"/>
  </r>
  <r>
    <s v="Asics"/>
    <s v="Asics Cumulus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Asics"/>
    <s v="Asics Cumulus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Asics"/>
    <s v="Asics Cumulus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Asics"/>
    <s v="Asics Cumulus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Asics"/>
    <s v="Asics Cumulus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Asics"/>
    <s v="Asics GT-1000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Asics"/>
    <s v="Asics GT-1000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Asics"/>
    <s v="Asics GT-1000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Asics"/>
    <s v="Asics GT-1000"/>
    <s v="21run"/>
    <n v="77.97"/>
    <s v="EUR"/>
    <n v="77.97"/>
    <n v="581.28974100000005"/>
    <n v="2"/>
    <n v="14.910600000000001"/>
    <n v="596.20034100000009"/>
    <s v="2-3 dage"/>
    <s v="Tyskland"/>
    <n v="1100"/>
    <n v="503.79965899999991"/>
    <n v="0.4579996899999999"/>
    <x v="0"/>
  </r>
  <r>
    <s v="Asics"/>
    <s v="Asics GT-1000"/>
    <s v="21run"/>
    <n v="77.97"/>
    <s v="EUR"/>
    <n v="77.97"/>
    <n v="581.28974100000005"/>
    <n v="2"/>
    <n v="14.910600000000001"/>
    <n v="596.20034100000009"/>
    <s v="2-3 dage"/>
    <s v="Tyskland"/>
    <n v="1100"/>
    <n v="503.79965899999991"/>
    <n v="0.4579996899999999"/>
    <x v="0"/>
  </r>
  <r>
    <s v="Asics"/>
    <s v="Asics GT-1000"/>
    <s v="RunnerInn"/>
    <m/>
    <m/>
    <m/>
    <n v="923"/>
    <n v="8"/>
    <n v="75"/>
    <n v="998"/>
    <s v="2-3 dage"/>
    <s v="EU"/>
    <n v="1100"/>
    <n v="102"/>
    <n v="9.2727272727272728E-2"/>
    <x v="0"/>
  </r>
  <r>
    <s v="Asics"/>
    <s v="Asics GT-1000"/>
    <s v="RunnerInn"/>
    <m/>
    <m/>
    <m/>
    <n v="923"/>
    <n v="8"/>
    <n v="75"/>
    <n v="998"/>
    <s v="2-3 dage"/>
    <s v="EU"/>
    <n v="1100"/>
    <n v="102"/>
    <n v="9.2727272727272728E-2"/>
    <x v="0"/>
  </r>
  <r>
    <s v="Asics"/>
    <s v="Asics GT-1000"/>
    <s v="RunnerInn"/>
    <m/>
    <m/>
    <m/>
    <n v="923"/>
    <n v="8"/>
    <n v="75"/>
    <n v="998"/>
    <s v="2-3 dage"/>
    <s v="EU"/>
    <n v="1100"/>
    <n v="102"/>
    <n v="9.2727272727272728E-2"/>
    <x v="0"/>
  </r>
  <r>
    <s v="Asics"/>
    <s v="Asics GT-1000"/>
    <s v="RunnerInn"/>
    <m/>
    <m/>
    <m/>
    <n v="923"/>
    <n v="8"/>
    <n v="75"/>
    <n v="998"/>
    <s v="2-3 dage"/>
    <s v="EU"/>
    <n v="1100"/>
    <n v="102"/>
    <n v="9.2727272727272728E-2"/>
    <x v="0"/>
  </r>
  <r>
    <s v="Asics"/>
    <s v="Asics GT-1000"/>
    <s v="RunnerInn"/>
    <m/>
    <m/>
    <m/>
    <n v="923"/>
    <n v="8"/>
    <n v="75"/>
    <n v="998"/>
    <s v="2-3 dage"/>
    <s v="EU"/>
    <n v="1100"/>
    <n v="102"/>
    <n v="9.2727272727272728E-2"/>
    <x v="0"/>
  </r>
  <r>
    <s v="Asics"/>
    <s v="Asics GT-1000"/>
    <s v="Shop4runners"/>
    <n v="107.95"/>
    <s v="EUR"/>
    <n v="107.95"/>
    <n v="803.45026000000007"/>
    <n v="10"/>
    <n v="74.427999999999997"/>
    <n v="877.87826000000007"/>
    <s v="2-3 dage"/>
    <s v="Tyskland"/>
    <n v="1100"/>
    <n v="222.12173999999993"/>
    <n v="0.20192885454545448"/>
    <x v="0"/>
  </r>
  <r>
    <s v="Asics"/>
    <s v="Asics GT-1000"/>
    <s v="Shop4runners"/>
    <n v="107.95"/>
    <s v="EUR"/>
    <n v="107.95"/>
    <n v="803.45026000000007"/>
    <n v="10"/>
    <n v="74.427999999999997"/>
    <n v="877.87826000000007"/>
    <s v="2-3 dage"/>
    <s v="Tyskland"/>
    <n v="1100"/>
    <n v="222.12173999999993"/>
    <n v="0.20192885454545448"/>
    <x v="0"/>
  </r>
  <r>
    <s v="Asics"/>
    <s v="Asics GT-1000"/>
    <s v="Shop4runners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  <x v="0"/>
  </r>
  <r>
    <s v="Asics"/>
    <s v="Asics GT-1000"/>
    <s v="Shop4runners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  <x v="0"/>
  </r>
  <r>
    <s v="Asics"/>
    <s v="Asics GT-1000"/>
    <s v="Shop4runners"/>
    <n v="84.95"/>
    <s v="EUR"/>
    <n v="84.95"/>
    <n v="632.26585999999998"/>
    <n v="10"/>
    <n v="74.427999999999997"/>
    <n v="706.69385999999997"/>
    <s v="2-3 dage"/>
    <s v="Tyskland"/>
    <n v="1100"/>
    <n v="393.30614000000003"/>
    <n v="0.35755103636363639"/>
    <x v="0"/>
  </r>
  <r>
    <s v="Asics"/>
    <s v="Asics GT-1000"/>
    <s v="SportAmore"/>
    <m/>
    <s v="DKK"/>
    <m/>
    <n v="599"/>
    <n v="0"/>
    <n v="0"/>
    <n v="599"/>
    <s v="2-3 dage"/>
    <s v="Sverige"/>
    <n v="1100"/>
    <n v="501"/>
    <n v="0.45545454545454545"/>
    <x v="0"/>
  </r>
  <r>
    <s v="Asics"/>
    <s v="Asics GT-1000"/>
    <s v="SportAmore"/>
    <m/>
    <s v="DKK"/>
    <m/>
    <n v="599"/>
    <n v="0"/>
    <n v="0"/>
    <n v="599"/>
    <s v="2-3 dage"/>
    <s v="Sverige"/>
    <n v="1100"/>
    <n v="501"/>
    <n v="0.45545454545454545"/>
    <x v="0"/>
  </r>
  <r>
    <s v="Asics"/>
    <s v="Asics GT-1000"/>
    <s v="SportAmore"/>
    <m/>
    <s v="DKK"/>
    <m/>
    <n v="599"/>
    <n v="0"/>
    <n v="0"/>
    <n v="599"/>
    <s v="2-3 dage"/>
    <s v="Sverige"/>
    <n v="1100"/>
    <n v="501"/>
    <n v="0.45545454545454545"/>
    <x v="0"/>
  </r>
  <r>
    <s v="Asics"/>
    <s v="Asics GT-1000"/>
    <s v="SportAmore"/>
    <m/>
    <s v="DKK"/>
    <m/>
    <n v="599"/>
    <n v="0"/>
    <n v="0"/>
    <n v="599"/>
    <s v="2-3 dage"/>
    <s v="Sverige"/>
    <n v="1100"/>
    <n v="501"/>
    <n v="0.45545454545454545"/>
    <x v="0"/>
  </r>
  <r>
    <s v="Asics"/>
    <s v="Asics GT-1000"/>
    <s v="SportAmore"/>
    <m/>
    <s v="DKK"/>
    <m/>
    <n v="599"/>
    <n v="0"/>
    <n v="0"/>
    <n v="599"/>
    <s v="2-3 dage"/>
    <s v="Sverige"/>
    <n v="1100"/>
    <n v="501"/>
    <n v="0.45545454545454545"/>
    <x v="0"/>
  </r>
  <r>
    <s v="Asics"/>
    <s v="Asics GT-1000"/>
    <s v="Sportsshoes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  <x v="0"/>
  </r>
  <r>
    <s v="Asics"/>
    <s v="Asics GT-1000"/>
    <s v="Sportsshoes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  <x v="0"/>
  </r>
  <r>
    <s v="Asics"/>
    <s v="Asics GT-1000"/>
    <s v="Sportsshoes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  <x v="0"/>
  </r>
  <r>
    <s v="Asics"/>
    <s v="Asics GT-1000"/>
    <s v="Sportsshoes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  <x v="0"/>
  </r>
  <r>
    <s v="Asics"/>
    <s v="Asics GT-1000"/>
    <s v="Sportsshoes"/>
    <n v="94.49"/>
    <s v="Pund"/>
    <n v="94.49"/>
    <n v="805.25322899999992"/>
    <n v="8"/>
    <n v="68.1768"/>
    <n v="873.43002899999988"/>
    <s v="2-3 dage"/>
    <s v="England"/>
    <n v="1100"/>
    <n v="226.56997100000012"/>
    <n v="0.20597270090909103"/>
    <x v="0"/>
  </r>
  <r>
    <s v="Asics"/>
    <s v="Asics GT-1000"/>
    <s v="Løbeshop"/>
    <m/>
    <s v="DKK"/>
    <m/>
    <n v="889"/>
    <n v="0"/>
    <n v="39"/>
    <n v="928"/>
    <s v="2-3 dage"/>
    <s v="Danmark"/>
    <n v="1100"/>
    <n v="172"/>
    <n v="0.15636363636363637"/>
    <x v="0"/>
  </r>
  <r>
    <s v="Asics"/>
    <s v="Asics GT-1000"/>
    <s v="Løbeshop"/>
    <m/>
    <s v="DKK"/>
    <m/>
    <n v="889"/>
    <n v="0"/>
    <n v="39"/>
    <n v="928"/>
    <s v="2-3 dage"/>
    <s v="Danmark"/>
    <n v="1100"/>
    <n v="172"/>
    <n v="0.15636363636363637"/>
    <x v="0"/>
  </r>
  <r>
    <s v="Asics"/>
    <s v="Asics GT-1000"/>
    <s v="Løbeshop"/>
    <m/>
    <s v="DKK"/>
    <m/>
    <n v="889"/>
    <n v="0"/>
    <n v="39"/>
    <n v="928"/>
    <s v="2-3 dage"/>
    <s v="Danmark"/>
    <n v="1100"/>
    <n v="172"/>
    <n v="0.15636363636363637"/>
    <x v="0"/>
  </r>
  <r>
    <s v="Asics"/>
    <s v="Asics GT-1000"/>
    <s v="Løbeshop"/>
    <m/>
    <s v="DKK"/>
    <m/>
    <n v="889"/>
    <n v="0"/>
    <n v="39"/>
    <n v="928"/>
    <s v="2-3 dage"/>
    <s v="Danmark"/>
    <n v="1100"/>
    <n v="172"/>
    <n v="0.15636363636363637"/>
    <x v="0"/>
  </r>
  <r>
    <s v="Asics"/>
    <s v="Asics GT-1000"/>
    <s v="Løbeshop"/>
    <m/>
    <s v="DKK"/>
    <m/>
    <n v="889"/>
    <n v="0"/>
    <n v="39"/>
    <n v="928"/>
    <s v="2-3 dage"/>
    <s v="Danmark"/>
    <n v="1100"/>
    <n v="172"/>
    <n v="0.15636363636363637"/>
    <x v="0"/>
  </r>
  <r>
    <s v="Asics"/>
    <s v="Asics GT-2000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0"/>
  </r>
  <r>
    <s v="Asics"/>
    <s v="Asics GT-2000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0"/>
  </r>
  <r>
    <s v="Asics"/>
    <s v="Asics GT-2000"/>
    <s v="21run"/>
    <n v="104.95"/>
    <s v="EUR"/>
    <n v="104.95"/>
    <n v="782.43373500000007"/>
    <n v="2"/>
    <n v="14.910600000000001"/>
    <n v="797.34433500000011"/>
    <s v="2-3 dage"/>
    <s v="Tyskland"/>
    <n v="1200"/>
    <n v="402.65566499999989"/>
    <n v="0.33554638749999993"/>
    <x v="0"/>
  </r>
  <r>
    <s v="Asics"/>
    <s v="Asics GT-2000"/>
    <s v="21run"/>
    <n v="97.96"/>
    <s v="EUR"/>
    <n v="97.96"/>
    <n v="730.32118800000001"/>
    <n v="2"/>
    <n v="14.910600000000001"/>
    <n v="745.23178800000005"/>
    <s v="2-3 dage"/>
    <s v="Tyskland"/>
    <n v="1200"/>
    <n v="454.76821199999995"/>
    <n v="0.37897350999999996"/>
    <x v="0"/>
  </r>
  <r>
    <s v="Asics"/>
    <s v="Asics GT-2000"/>
    <s v="21run"/>
    <n v="97.96"/>
    <s v="EUR"/>
    <n v="97.96"/>
    <n v="730.32118800000001"/>
    <n v="2"/>
    <n v="14.910600000000001"/>
    <n v="745.23178800000005"/>
    <s v="2-3 dage"/>
    <s v="Tyskland"/>
    <n v="1200"/>
    <n v="454.76821199999995"/>
    <n v="0.37897350999999996"/>
    <x v="0"/>
  </r>
  <r>
    <s v="Asics"/>
    <s v="Asics GT-2000"/>
    <s v="RunnerInn"/>
    <m/>
    <m/>
    <m/>
    <n v="1077"/>
    <n v="8"/>
    <n v="75"/>
    <n v="1152"/>
    <s v="2-3 dage"/>
    <s v="EU"/>
    <n v="1200"/>
    <n v="48"/>
    <n v="0.04"/>
    <x v="0"/>
  </r>
  <r>
    <s v="Asics"/>
    <s v="Asics GT-2000"/>
    <s v="RunnerInn"/>
    <m/>
    <m/>
    <m/>
    <n v="1077"/>
    <n v="8"/>
    <n v="75"/>
    <n v="1152"/>
    <s v="2-3 dage"/>
    <s v="EU"/>
    <n v="1200"/>
    <n v="48"/>
    <n v="0.04"/>
    <x v="0"/>
  </r>
  <r>
    <s v="Asics"/>
    <s v="Asics GT-2000"/>
    <s v="RunnerInn"/>
    <m/>
    <m/>
    <m/>
    <n v="1077"/>
    <n v="8"/>
    <n v="75"/>
    <n v="1152"/>
    <s v="2-3 dage"/>
    <s v="EU"/>
    <n v="1200"/>
    <n v="48"/>
    <n v="0.04"/>
    <x v="0"/>
  </r>
  <r>
    <s v="Asics"/>
    <s v="Asics GT-2000"/>
    <s v="RunnerInn"/>
    <m/>
    <m/>
    <m/>
    <n v="1077"/>
    <n v="8"/>
    <n v="75"/>
    <n v="1152"/>
    <s v="2-3 dage"/>
    <s v="EU"/>
    <n v="1200"/>
    <n v="48"/>
    <n v="0.04"/>
    <x v="0"/>
  </r>
  <r>
    <s v="Asics"/>
    <s v="Asics GT-2000"/>
    <s v="RunnerInn"/>
    <m/>
    <m/>
    <m/>
    <n v="1077"/>
    <n v="8"/>
    <n v="75"/>
    <n v="1152"/>
    <s v="2-3 dage"/>
    <s v="EU"/>
    <n v="1200"/>
    <n v="48"/>
    <n v="0.04"/>
    <x v="0"/>
  </r>
  <r>
    <s v="Asics"/>
    <s v="Asics GT-2000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0"/>
  </r>
  <r>
    <s v="Asics"/>
    <s v="Asics GT-2000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0"/>
  </r>
  <r>
    <s v="Asics"/>
    <s v="Asics GT-2000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0"/>
  </r>
  <r>
    <s v="Asics"/>
    <s v="Asics GT-2000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0"/>
  </r>
  <r>
    <s v="Asics"/>
    <s v="Asics GT-2000"/>
    <s v="Shop4runners"/>
    <n v="99.95"/>
    <s v="EUR"/>
    <n v="99.95"/>
    <n v="743.90786000000003"/>
    <n v="10"/>
    <n v="74.427999999999997"/>
    <n v="818.33586000000003"/>
    <s v="2-3 dage"/>
    <s v="Tyskland"/>
    <n v="1200"/>
    <n v="381.66413999999997"/>
    <n v="0.31805344999999996"/>
    <x v="0"/>
  </r>
  <r>
    <s v="Asics"/>
    <s v="Asics GT-2000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GT-2000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GT-2000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GT-2000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GT-2000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GT-2000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0"/>
  </r>
  <r>
    <s v="Asics"/>
    <s v="Asics GT-2000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0"/>
  </r>
  <r>
    <s v="Asics"/>
    <s v="Asics GT-2000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0"/>
  </r>
  <r>
    <s v="Asics"/>
    <s v="Asics GT-2000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0"/>
  </r>
  <r>
    <s v="Asics"/>
    <s v="Asics GT-2000"/>
    <s v="Sportsshoes"/>
    <n v="119.99"/>
    <s v="Pund"/>
    <n v="119.99"/>
    <n v="1022.566779"/>
    <n v="8"/>
    <n v="68.1768"/>
    <n v="1090.743579"/>
    <s v="2-3 dage"/>
    <s v="England"/>
    <n v="1200"/>
    <n v="109.25642100000005"/>
    <n v="9.1047017500000035E-2"/>
    <x v="0"/>
  </r>
  <r>
    <s v="Asics"/>
    <s v="Asics GT-2000"/>
    <s v="Sportmaster"/>
    <m/>
    <s v="DKK"/>
    <m/>
    <n v="1099"/>
    <n v="8"/>
    <n v="0"/>
    <n v="1099"/>
    <s v="2-3 dage"/>
    <s v="Danmark"/>
    <n v="1200"/>
    <n v="101"/>
    <n v="8.4166666666666667E-2"/>
    <x v="0"/>
  </r>
  <r>
    <s v="Asics"/>
    <s v="Asics GT-2000"/>
    <s v="Sportmaster"/>
    <m/>
    <s v="DKK"/>
    <m/>
    <n v="1099"/>
    <n v="8"/>
    <n v="0"/>
    <n v="1099"/>
    <s v="2-3 dage"/>
    <s v="Danmark"/>
    <n v="1200"/>
    <n v="101"/>
    <n v="8.4166666666666667E-2"/>
    <x v="0"/>
  </r>
  <r>
    <s v="Asics"/>
    <s v="Asics GT-2000"/>
    <s v="Sportmaster"/>
    <m/>
    <s v="DKK"/>
    <m/>
    <n v="1099"/>
    <n v="8"/>
    <n v="0"/>
    <n v="1099"/>
    <s v="2-3 dage"/>
    <s v="Danmark"/>
    <n v="1200"/>
    <n v="101"/>
    <n v="8.4166666666666667E-2"/>
    <x v="0"/>
  </r>
  <r>
    <s v="Asics"/>
    <s v="Asics GT-2000"/>
    <s v="Sportmaster"/>
    <m/>
    <s v="DKK"/>
    <m/>
    <n v="1099"/>
    <n v="8"/>
    <n v="0"/>
    <n v="1099"/>
    <s v="2-3 dage"/>
    <s v="Danmark"/>
    <n v="1200"/>
    <n v="101"/>
    <n v="8.4166666666666667E-2"/>
    <x v="0"/>
  </r>
  <r>
    <s v="Asics"/>
    <s v="Asics GT-2000"/>
    <s v="Sportmaster"/>
    <m/>
    <s v="DKK"/>
    <m/>
    <n v="1099"/>
    <n v="8"/>
    <n v="0"/>
    <n v="1099"/>
    <s v="2-3 dage"/>
    <s v="Danmark"/>
    <n v="1200"/>
    <n v="101"/>
    <n v="8.4166666666666667E-2"/>
    <x v="0"/>
  </r>
  <r>
    <s v="Asics"/>
    <s v="Asics GT-2000"/>
    <s v="Løbeshop"/>
    <m/>
    <s v="DKK"/>
    <m/>
    <n v="899"/>
    <n v="0"/>
    <n v="39"/>
    <n v="938"/>
    <s v="2-3 dage"/>
    <s v="Danmark"/>
    <n v="1200"/>
    <n v="262"/>
    <n v="0.21833333333333332"/>
    <x v="0"/>
  </r>
  <r>
    <s v="Asics"/>
    <s v="Asics GT-2000"/>
    <s v="Løbeshop"/>
    <m/>
    <s v="DKK"/>
    <m/>
    <n v="899"/>
    <n v="0"/>
    <n v="39"/>
    <n v="938"/>
    <s v="2-3 dage"/>
    <s v="Danmark"/>
    <n v="1200"/>
    <n v="262"/>
    <n v="0.21833333333333332"/>
    <x v="0"/>
  </r>
  <r>
    <s v="Asics"/>
    <s v="Asics GT-2000"/>
    <s v="Løbeshop"/>
    <m/>
    <s v="DKK"/>
    <m/>
    <n v="899"/>
    <n v="0"/>
    <n v="39"/>
    <n v="938"/>
    <s v="2-3 dage"/>
    <s v="Danmark"/>
    <n v="1200"/>
    <n v="262"/>
    <n v="0.21833333333333332"/>
    <x v="0"/>
  </r>
  <r>
    <s v="Asics"/>
    <s v="Asics GT-2000"/>
    <s v="Løbeshop"/>
    <m/>
    <s v="DKK"/>
    <m/>
    <n v="899"/>
    <n v="0"/>
    <n v="39"/>
    <n v="938"/>
    <s v="2-3 dage"/>
    <s v="Danmark"/>
    <n v="1200"/>
    <n v="262"/>
    <n v="0.21833333333333332"/>
    <x v="0"/>
  </r>
  <r>
    <s v="Asics"/>
    <s v="Asics GT-2000"/>
    <s v="Løbeshop"/>
    <m/>
    <s v="DKK"/>
    <m/>
    <n v="899"/>
    <n v="0"/>
    <n v="39"/>
    <n v="938"/>
    <s v="2-3 dage"/>
    <s v="Danmark"/>
    <n v="1200"/>
    <n v="262"/>
    <n v="0.21833333333333332"/>
    <x v="0"/>
  </r>
  <r>
    <s v="Asics"/>
    <s v="Asics GT-2000"/>
    <s v="Løberen"/>
    <m/>
    <s v="DKK"/>
    <m/>
    <n v="1200"/>
    <n v="8"/>
    <n v="59.642400000000002"/>
    <n v="1259.6424"/>
    <s v="2-3 dage"/>
    <s v="Danmark"/>
    <n v="1200"/>
    <n v="-59.642399999999952"/>
    <n v="-4.9701999999999961E-2"/>
    <x v="0"/>
  </r>
  <r>
    <s v="Asics"/>
    <s v="Asics GT-2000"/>
    <s v="Løberen"/>
    <m/>
    <s v="DKK"/>
    <m/>
    <n v="1200"/>
    <n v="8"/>
    <n v="59.642400000000002"/>
    <n v="1259.6424"/>
    <s v="2-3 dage"/>
    <s v="Danmark"/>
    <n v="1200"/>
    <n v="-59.642399999999952"/>
    <n v="-4.9701999999999961E-2"/>
    <x v="0"/>
  </r>
  <r>
    <s v="Asics"/>
    <s v="Asics GT-2000"/>
    <s v="Løberen"/>
    <m/>
    <s v="DKK"/>
    <m/>
    <n v="1200"/>
    <n v="8"/>
    <n v="59.642400000000002"/>
    <n v="1259.6424"/>
    <s v="2-3 dage"/>
    <s v="Danmark"/>
    <n v="1200"/>
    <n v="-59.642399999999952"/>
    <n v="-4.9701999999999961E-2"/>
    <x v="0"/>
  </r>
  <r>
    <s v="Asics"/>
    <s v="Asics GT-2000"/>
    <s v="Løberen"/>
    <m/>
    <s v="DKK"/>
    <m/>
    <n v="1200"/>
    <n v="8"/>
    <n v="59.642400000000002"/>
    <n v="1259.6424"/>
    <s v="2-3 dage"/>
    <s v="Danmark"/>
    <n v="1200"/>
    <n v="-59.642399999999952"/>
    <n v="-4.9701999999999961E-2"/>
    <x v="0"/>
  </r>
  <r>
    <s v="Asics"/>
    <s v="Asics GT-2000"/>
    <s v="Løberen"/>
    <m/>
    <s v="DKK"/>
    <m/>
    <n v="1200"/>
    <n v="8"/>
    <n v="59.642400000000002"/>
    <n v="1259.6424"/>
    <s v="2-3 dage"/>
    <s v="Danmark"/>
    <n v="1200"/>
    <n v="-59.642399999999952"/>
    <n v="-4.9701999999999961E-2"/>
    <x v="0"/>
  </r>
  <r>
    <s v="Asics"/>
    <s v="Asics Kayano"/>
    <s v="21run"/>
    <n v="134.94999999999999"/>
    <s v="EUR"/>
    <n v="134.94999999999999"/>
    <n v="1006.0927349999999"/>
    <n v="2"/>
    <n v="14.910600000000001"/>
    <n v="1021.003335"/>
    <s v="2-3 dage"/>
    <s v="Tyskland"/>
    <n v="1500"/>
    <n v="478.99666500000001"/>
    <n v="0.31933111000000003"/>
    <x v="0"/>
  </r>
  <r>
    <s v="Asics"/>
    <s v="Asics Kayano"/>
    <s v="21run"/>
    <n v="134.94999999999999"/>
    <s v="EUR"/>
    <n v="134.94999999999999"/>
    <n v="1006.0927349999999"/>
    <n v="2"/>
    <n v="14.910600000000001"/>
    <n v="1021.003335"/>
    <s v="2-3 dage"/>
    <s v="Tyskland"/>
    <n v="1500"/>
    <n v="478.99666500000001"/>
    <n v="0.31933111000000003"/>
    <x v="0"/>
  </r>
  <r>
    <s v="Asics"/>
    <s v="Asics Kayano"/>
    <s v="21run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  <x v="0"/>
  </r>
  <r>
    <s v="Asics"/>
    <s v="Asics Kayano"/>
    <s v="21run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  <x v="0"/>
  </r>
  <r>
    <s v="Asics"/>
    <s v="Asics Kayano"/>
    <s v="21run"/>
    <n v="152.96"/>
    <s v="EUR"/>
    <n v="152.96"/>
    <n v="1140.3626880000002"/>
    <n v="2"/>
    <n v="14.910600000000001"/>
    <n v="1155.2732880000001"/>
    <s v="2-3 dage"/>
    <s v="Tyskland"/>
    <n v="1500"/>
    <n v="344.72671199999991"/>
    <n v="0.22981780799999993"/>
    <x v="0"/>
  </r>
  <r>
    <s v="Asics"/>
    <s v="Asics Kayano"/>
    <s v="RunnerInn"/>
    <m/>
    <m/>
    <m/>
    <n v="1384"/>
    <n v="8"/>
    <n v="75"/>
    <n v="1459"/>
    <s v="2-3 dage"/>
    <s v="EU"/>
    <n v="1500"/>
    <n v="41"/>
    <n v="2.7333333333333334E-2"/>
    <x v="0"/>
  </r>
  <r>
    <s v="Asics"/>
    <s v="Asics Kayano"/>
    <s v="RunnerInn"/>
    <m/>
    <m/>
    <m/>
    <n v="1384"/>
    <n v="8"/>
    <n v="75"/>
    <n v="1459"/>
    <s v="2-3 dage"/>
    <s v="EU"/>
    <n v="1500"/>
    <n v="41"/>
    <n v="2.7333333333333334E-2"/>
    <x v="0"/>
  </r>
  <r>
    <s v="Asics"/>
    <s v="Asics Kayano"/>
    <s v="RunnerInn"/>
    <m/>
    <m/>
    <m/>
    <n v="1384"/>
    <n v="8"/>
    <n v="75"/>
    <n v="1459"/>
    <s v="2-3 dage"/>
    <s v="EU"/>
    <n v="1500"/>
    <n v="41"/>
    <n v="2.7333333333333334E-2"/>
    <x v="0"/>
  </r>
  <r>
    <s v="Asics"/>
    <s v="Asics Kayano"/>
    <s v="RunnerInn"/>
    <m/>
    <m/>
    <m/>
    <n v="1384"/>
    <n v="8"/>
    <n v="75"/>
    <n v="1459"/>
    <s v="2-3 dage"/>
    <s v="EU"/>
    <n v="1500"/>
    <n v="41"/>
    <n v="2.7333333333333334E-2"/>
    <x v="0"/>
  </r>
  <r>
    <s v="Asics"/>
    <s v="Asics Kayano"/>
    <s v="RunnerInn"/>
    <m/>
    <m/>
    <m/>
    <n v="1384"/>
    <n v="8"/>
    <n v="75"/>
    <n v="1459"/>
    <s v="2-3 dage"/>
    <s v="EU"/>
    <n v="1500"/>
    <n v="41"/>
    <n v="2.7333333333333334E-2"/>
    <x v="0"/>
  </r>
  <r>
    <s v="Asics"/>
    <s v="Asics Kayano"/>
    <s v="Shop4runners"/>
    <n v="161.94999999999999"/>
    <s v="EUR"/>
    <n v="161.94999999999999"/>
    <n v="1205.3614599999999"/>
    <n v="10"/>
    <n v="74.427999999999997"/>
    <n v="1279.78946"/>
    <s v="2-3 dage"/>
    <s v="Tyskland"/>
    <n v="1500"/>
    <n v="220.21054000000004"/>
    <n v="0.1468070266666667"/>
    <x v="0"/>
  </r>
  <r>
    <s v="Asics"/>
    <s v="Asics Kayano"/>
    <s v="Shop4runners"/>
    <n v="161.94999999999999"/>
    <s v="EUR"/>
    <n v="161.94999999999999"/>
    <n v="1205.3614599999999"/>
    <n v="10"/>
    <n v="74.427999999999997"/>
    <n v="1279.78946"/>
    <s v="2-3 dage"/>
    <s v="Tyskland"/>
    <n v="1500"/>
    <n v="220.21054000000004"/>
    <n v="0.1468070266666667"/>
    <x v="0"/>
  </r>
  <r>
    <s v="Asics"/>
    <s v="Asics Kayano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0"/>
  </r>
  <r>
    <s v="Asics"/>
    <s v="Asics Kayano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0"/>
  </r>
  <r>
    <s v="Asics"/>
    <s v="Asics Kayano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0"/>
  </r>
  <r>
    <s v="Asics"/>
    <s v="Asics Kayano"/>
    <s v="SportAmore"/>
    <m/>
    <s v="DKK"/>
    <m/>
    <n v="1115"/>
    <n v="0"/>
    <n v="0"/>
    <n v="1115"/>
    <s v="2-3 dage"/>
    <s v="Sverige"/>
    <n v="1500"/>
    <n v="385"/>
    <n v="0.25666666666666665"/>
    <x v="0"/>
  </r>
  <r>
    <s v="Asics"/>
    <s v="Asics Kayano"/>
    <s v="SportAmore"/>
    <m/>
    <s v="DKK"/>
    <m/>
    <n v="1115"/>
    <n v="0"/>
    <n v="0"/>
    <n v="1115"/>
    <s v="2-3 dage"/>
    <s v="Sverige"/>
    <n v="1500"/>
    <n v="385"/>
    <n v="0.25666666666666665"/>
    <x v="0"/>
  </r>
  <r>
    <s v="Asics"/>
    <s v="Asics Kayano"/>
    <s v="SportAmore"/>
    <m/>
    <s v="DKK"/>
    <m/>
    <n v="1115"/>
    <n v="0"/>
    <n v="0"/>
    <n v="1115"/>
    <s v="2-3 dage"/>
    <s v="Sverige"/>
    <n v="1500"/>
    <n v="385"/>
    <n v="0.25666666666666665"/>
    <x v="0"/>
  </r>
  <r>
    <s v="Asics"/>
    <s v="Asics Kayano"/>
    <s v="SportAmore"/>
    <m/>
    <s v="DKK"/>
    <m/>
    <n v="1115"/>
    <n v="0"/>
    <n v="0"/>
    <n v="1115"/>
    <s v="2-3 dage"/>
    <s v="Sverige"/>
    <n v="1500"/>
    <n v="385"/>
    <n v="0.25666666666666665"/>
    <x v="0"/>
  </r>
  <r>
    <s v="Asics"/>
    <s v="Asics Kayano"/>
    <s v="SportAmore"/>
    <m/>
    <s v="DKK"/>
    <m/>
    <n v="1115"/>
    <n v="0"/>
    <n v="0"/>
    <n v="1115"/>
    <s v="2-3 dage"/>
    <s v="Sverige"/>
    <n v="1500"/>
    <n v="385"/>
    <n v="0.25666666666666665"/>
    <x v="0"/>
  </r>
  <r>
    <s v="Asics"/>
    <s v="Asics Kayano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0"/>
  </r>
  <r>
    <s v="Asics"/>
    <s v="Asics Kayano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0"/>
  </r>
  <r>
    <s v="Asics"/>
    <s v="Asics Kayano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0"/>
  </r>
  <r>
    <s v="Asics"/>
    <s v="Asics Kayano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0"/>
  </r>
  <r>
    <s v="Asics"/>
    <s v="Asics Kayano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0"/>
  </r>
  <r>
    <s v="Asics"/>
    <s v="Asics Kayano"/>
    <s v="Sportmaster"/>
    <m/>
    <s v="DKK"/>
    <m/>
    <n v="1399"/>
    <n v="8"/>
    <n v="0"/>
    <n v="1399"/>
    <s v="2-3 dage"/>
    <s v="Danmark"/>
    <n v="1500"/>
    <n v="101"/>
    <n v="6.7333333333333328E-2"/>
    <x v="0"/>
  </r>
  <r>
    <s v="Asics"/>
    <s v="Asics Kayano"/>
    <s v="Sportmaster"/>
    <m/>
    <s v="DKK"/>
    <m/>
    <n v="1399"/>
    <n v="8"/>
    <n v="0"/>
    <n v="1399"/>
    <s v="2-3 dage"/>
    <s v="Danmark"/>
    <n v="1500"/>
    <n v="101"/>
    <n v="6.7333333333333328E-2"/>
    <x v="0"/>
  </r>
  <r>
    <s v="Asics"/>
    <s v="Asics Kayano"/>
    <s v="Sportmaster"/>
    <m/>
    <s v="DKK"/>
    <m/>
    <n v="1399"/>
    <n v="8"/>
    <n v="0"/>
    <n v="1399"/>
    <s v="2-3 dage"/>
    <s v="Danmark"/>
    <n v="1500"/>
    <n v="101"/>
    <n v="6.7333333333333328E-2"/>
    <x v="0"/>
  </r>
  <r>
    <s v="Asics"/>
    <s v="Asics Kayano"/>
    <s v="Sportmaster"/>
    <m/>
    <s v="DKK"/>
    <m/>
    <n v="1399"/>
    <n v="8"/>
    <n v="0"/>
    <n v="1399"/>
    <s v="2-3 dage"/>
    <s v="Danmark"/>
    <n v="1500"/>
    <n v="101"/>
    <n v="6.7333333333333328E-2"/>
    <x v="0"/>
  </r>
  <r>
    <s v="Asics"/>
    <s v="Asics Kayano"/>
    <s v="Sportmaster"/>
    <m/>
    <s v="DKK"/>
    <m/>
    <n v="1399"/>
    <n v="8"/>
    <n v="0"/>
    <n v="1399"/>
    <s v="2-3 dage"/>
    <s v="Danmark"/>
    <n v="1500"/>
    <n v="101"/>
    <n v="6.7333333333333328E-2"/>
    <x v="0"/>
  </r>
  <r>
    <s v="Asics"/>
    <s v="Asics Kayano"/>
    <s v="Løbeshop"/>
    <m/>
    <s v="DKK"/>
    <m/>
    <n v="999"/>
    <n v="0"/>
    <n v="39"/>
    <n v="1038"/>
    <s v="2-3 dage"/>
    <s v="Danmark"/>
    <n v="1500"/>
    <n v="462"/>
    <n v="0.308"/>
    <x v="0"/>
  </r>
  <r>
    <s v="Asics"/>
    <s v="Asics Kayano"/>
    <s v="Løbeshop"/>
    <m/>
    <s v="DKK"/>
    <m/>
    <n v="996"/>
    <n v="0"/>
    <n v="39"/>
    <n v="1035"/>
    <s v="2-3 dage"/>
    <s v="Danmark"/>
    <n v="1500"/>
    <n v="465"/>
    <n v="0.31"/>
    <x v="0"/>
  </r>
  <r>
    <s v="Asics"/>
    <s v="Asics Kayano"/>
    <s v="Løbeshop"/>
    <m/>
    <s v="DKK"/>
    <m/>
    <n v="997"/>
    <n v="0"/>
    <n v="39"/>
    <n v="1036"/>
    <s v="2-3 dage"/>
    <s v="Danmark"/>
    <n v="1500"/>
    <n v="464"/>
    <n v="0.30933333333333335"/>
    <x v="0"/>
  </r>
  <r>
    <s v="Asics"/>
    <s v="Asics Kayano"/>
    <s v="Løbeshop"/>
    <m/>
    <s v="DKK"/>
    <m/>
    <n v="999"/>
    <n v="0"/>
    <n v="39"/>
    <n v="1038"/>
    <s v="2-3 dage"/>
    <s v="Danmark"/>
    <n v="1500"/>
    <n v="462"/>
    <n v="0.308"/>
    <x v="0"/>
  </r>
  <r>
    <s v="Asics"/>
    <s v="Asics Kayano"/>
    <s v="Løbeshop"/>
    <m/>
    <s v="DKK"/>
    <m/>
    <n v="999"/>
    <n v="0"/>
    <n v="39"/>
    <n v="1038"/>
    <s v="2-3 dage"/>
    <s v="Danmark"/>
    <n v="1500"/>
    <n v="462"/>
    <n v="0.308"/>
    <x v="0"/>
  </r>
  <r>
    <s v="Asics"/>
    <s v="Asics Kayano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0"/>
  </r>
  <r>
    <s v="Asics"/>
    <s v="Asics Kayano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0"/>
  </r>
  <r>
    <s v="Asics"/>
    <s v="Asics Kayano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0"/>
  </r>
  <r>
    <s v="Asics"/>
    <s v="Asics Kayano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0"/>
  </r>
  <r>
    <s v="Asics"/>
    <s v="Asics Kayano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0"/>
  </r>
  <r>
    <s v="Asics"/>
    <s v="Asics Nimbus"/>
    <s v="21run"/>
    <n v="143.96"/>
    <s v="EUR"/>
    <n v="143.96"/>
    <n v="1073.2649880000001"/>
    <n v="2"/>
    <n v="14.910600000000001"/>
    <n v="1088.1755880000001"/>
    <s v="2-3 dage"/>
    <s v="Tyskland"/>
    <n v="1500"/>
    <n v="411.82441199999994"/>
    <n v="0.27454960799999995"/>
    <x v="1"/>
  </r>
  <r>
    <s v="Asics"/>
    <s v="Asics Nimbus"/>
    <s v="21run"/>
    <n v="143.94999999999999"/>
    <s v="EUR"/>
    <n v="143.94999999999999"/>
    <n v="1073.190435"/>
    <n v="2"/>
    <n v="14.910600000000001"/>
    <n v="1088.1010349999999"/>
    <s v="2-3 dage"/>
    <s v="Tyskland"/>
    <n v="1500"/>
    <n v="411.89896500000009"/>
    <n v="0.27459931000000004"/>
    <x v="1"/>
  </r>
  <r>
    <s v="Asics"/>
    <s v="Asics Nimbus"/>
    <s v="21run"/>
    <n v="143.96"/>
    <s v="EUR"/>
    <n v="143.96"/>
    <n v="1073.2649880000001"/>
    <n v="2"/>
    <n v="14.910600000000001"/>
    <n v="1088.1755880000001"/>
    <s v="2-3 dage"/>
    <s v="Tyskland"/>
    <n v="1500"/>
    <n v="411.82441199999994"/>
    <n v="0.27454960799999995"/>
    <x v="1"/>
  </r>
  <r>
    <s v="Asics"/>
    <s v="Asics Nimbus"/>
    <s v="21run"/>
    <n v="134.96"/>
    <s v="EUR"/>
    <n v="134.96"/>
    <n v="1006.1672880000001"/>
    <n v="2"/>
    <n v="14.910600000000001"/>
    <n v="1021.0778880000001"/>
    <s v="2-3 dage"/>
    <s v="Tyskland"/>
    <n v="1500"/>
    <n v="478.92211199999986"/>
    <n v="0.31928140799999988"/>
    <x v="1"/>
  </r>
  <r>
    <s v="Asics"/>
    <s v="Asics Nimbus"/>
    <s v="21run"/>
    <n v="134.96"/>
    <s v="EUR"/>
    <n v="134.96"/>
    <n v="1006.1672880000001"/>
    <n v="2"/>
    <n v="14.910600000000001"/>
    <n v="1021.0778880000001"/>
    <s v="2-3 dage"/>
    <s v="Tyskland"/>
    <n v="1500"/>
    <n v="478.92211199999986"/>
    <n v="0.31928140799999988"/>
    <x v="1"/>
  </r>
  <r>
    <s v="Asics"/>
    <s v="Asics Nimbus"/>
    <s v="RunnerInn"/>
    <m/>
    <m/>
    <m/>
    <n v="1384"/>
    <n v="8"/>
    <n v="75"/>
    <n v="1459"/>
    <s v="2-3 dage"/>
    <s v="EU"/>
    <n v="1500"/>
    <n v="41"/>
    <n v="2.7333333333333334E-2"/>
    <x v="1"/>
  </r>
  <r>
    <s v="Asics"/>
    <s v="Asics Nimbus"/>
    <s v="RunnerInn"/>
    <m/>
    <m/>
    <m/>
    <n v="1384"/>
    <n v="8"/>
    <n v="75"/>
    <n v="1459"/>
    <s v="2-3 dage"/>
    <s v="EU"/>
    <n v="1500"/>
    <n v="41"/>
    <n v="2.7333333333333334E-2"/>
    <x v="1"/>
  </r>
  <r>
    <s v="Asics"/>
    <s v="Asics Nimbus"/>
    <s v="RunnerInn"/>
    <m/>
    <m/>
    <m/>
    <n v="1384"/>
    <n v="8"/>
    <n v="75"/>
    <n v="1459"/>
    <s v="2-3 dage"/>
    <s v="EU"/>
    <n v="1500"/>
    <n v="41"/>
    <n v="2.7333333333333334E-2"/>
    <x v="1"/>
  </r>
  <r>
    <s v="Asics"/>
    <s v="Asics Nimbus"/>
    <s v="RunnerInn"/>
    <m/>
    <m/>
    <m/>
    <n v="1384"/>
    <n v="8"/>
    <n v="75"/>
    <n v="1459"/>
    <s v="2-3 dage"/>
    <s v="EU"/>
    <n v="1500"/>
    <n v="41"/>
    <n v="2.7333333333333334E-2"/>
    <x v="1"/>
  </r>
  <r>
    <s v="Asics"/>
    <s v="Asics Nimbus"/>
    <s v="RunnerInn"/>
    <m/>
    <m/>
    <m/>
    <n v="1384"/>
    <n v="8"/>
    <n v="75"/>
    <n v="1459"/>
    <s v="2-3 dage"/>
    <s v="EU"/>
    <n v="1500"/>
    <n v="41"/>
    <n v="2.7333333333333334E-2"/>
    <x v="1"/>
  </r>
  <r>
    <s v="Asics"/>
    <s v="Asics Nimbus"/>
    <s v="Shop4runners"/>
    <n v="142.94999999999999"/>
    <s v="EUR"/>
    <n v="142.94999999999999"/>
    <n v="1063.9482599999999"/>
    <n v="10"/>
    <n v="74.427999999999997"/>
    <n v="1138.37626"/>
    <s v="2-3 dage"/>
    <s v="Tyskland"/>
    <n v="1500"/>
    <n v="361.62374"/>
    <n v="0.24108249333333334"/>
    <x v="1"/>
  </r>
  <r>
    <s v="Asics"/>
    <s v="Asics Nimbus"/>
    <s v="Shop4runners"/>
    <n v="142.94999999999999"/>
    <s v="EUR"/>
    <n v="142.94999999999999"/>
    <n v="1063.9482599999999"/>
    <n v="10"/>
    <n v="74.427999999999997"/>
    <n v="1138.37626"/>
    <s v="2-3 dage"/>
    <s v="Tyskland"/>
    <n v="1500"/>
    <n v="361.62374"/>
    <n v="0.24108249333333334"/>
    <x v="1"/>
  </r>
  <r>
    <s v="Asics"/>
    <s v="Asics Nimbus"/>
    <s v="Shop4runners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  <x v="1"/>
  </r>
  <r>
    <s v="Asics"/>
    <s v="Asics Nimbus"/>
    <s v="Shop4runners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  <x v="1"/>
  </r>
  <r>
    <s v="Asics"/>
    <s v="Asics Nimbus"/>
    <s v="Shop4runners"/>
    <n v="134.94999999999999"/>
    <s v="EUR"/>
    <n v="134.94999999999999"/>
    <n v="1004.40586"/>
    <n v="10"/>
    <n v="74.427999999999997"/>
    <n v="1078.83386"/>
    <s v="2-3 dage"/>
    <s v="Tyskland"/>
    <n v="1500"/>
    <n v="421.16614000000004"/>
    <n v="0.28077742666666672"/>
    <x v="1"/>
  </r>
  <r>
    <s v="Asics"/>
    <s v="Asics Nimbus"/>
    <s v="SportAmore"/>
    <m/>
    <s v="DKK"/>
    <m/>
    <n v="1045"/>
    <n v="0"/>
    <n v="0"/>
    <n v="1045"/>
    <s v="2-3 dage"/>
    <s v="Sverige"/>
    <n v="1500"/>
    <n v="455"/>
    <n v="0.30333333333333334"/>
    <x v="1"/>
  </r>
  <r>
    <s v="Asics"/>
    <s v="Asics Nimbus"/>
    <s v="SportAmore"/>
    <m/>
    <s v="DKK"/>
    <m/>
    <n v="1045"/>
    <n v="0"/>
    <n v="0"/>
    <n v="1045"/>
    <s v="2-3 dage"/>
    <s v="Sverige"/>
    <n v="1500"/>
    <n v="455"/>
    <n v="0.30333333333333334"/>
    <x v="1"/>
  </r>
  <r>
    <s v="Asics"/>
    <s v="Asics Nimbus"/>
    <s v="SportAmore"/>
    <m/>
    <s v="DKK"/>
    <m/>
    <n v="1045"/>
    <n v="0"/>
    <n v="0"/>
    <n v="1045"/>
    <s v="2-3 dage"/>
    <s v="Sverige"/>
    <n v="1500"/>
    <n v="455"/>
    <n v="0.30333333333333334"/>
    <x v="1"/>
  </r>
  <r>
    <s v="Asics"/>
    <s v="Asics Nimbus"/>
    <s v="SportAmore"/>
    <m/>
    <s v="DKK"/>
    <m/>
    <n v="1045"/>
    <n v="0"/>
    <n v="0"/>
    <n v="1045"/>
    <s v="2-3 dage"/>
    <s v="Sverige"/>
    <n v="1500"/>
    <n v="455"/>
    <n v="0.30333333333333334"/>
    <x v="1"/>
  </r>
  <r>
    <s v="Asics"/>
    <s v="Asics Nimbus"/>
    <s v="SportAmore"/>
    <m/>
    <s v="DKK"/>
    <m/>
    <n v="1045"/>
    <n v="0"/>
    <n v="0"/>
    <n v="1045"/>
    <s v="2-3 dage"/>
    <s v="Sverige"/>
    <n v="1500"/>
    <n v="455"/>
    <n v="0.30333333333333334"/>
    <x v="1"/>
  </r>
  <r>
    <s v="Asics"/>
    <s v="Asics Nimbus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1"/>
  </r>
  <r>
    <s v="Asics"/>
    <s v="Asics Nimbus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1"/>
  </r>
  <r>
    <s v="Asics"/>
    <s v="Asics Nimbus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1"/>
  </r>
  <r>
    <s v="Asics"/>
    <s v="Asics Nimbus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1"/>
  </r>
  <r>
    <s v="Asics"/>
    <s v="Asics Nimbus"/>
    <s v="Sportsshoes"/>
    <n v="149.99"/>
    <s v="Pund"/>
    <n v="149.99"/>
    <n v="1278.229779"/>
    <n v="8"/>
    <n v="68.1768"/>
    <n v="1346.406579"/>
    <s v="2-3 dage"/>
    <s v="England"/>
    <n v="1500"/>
    <n v="153.59342100000003"/>
    <n v="0.10239561400000002"/>
    <x v="1"/>
  </r>
  <r>
    <s v="Asics"/>
    <s v="Asics Nimbus"/>
    <s v="Sportmaster"/>
    <m/>
    <s v="DKK"/>
    <m/>
    <n v="1399"/>
    <n v="8"/>
    <n v="0"/>
    <n v="1399"/>
    <s v="2-3 dage"/>
    <s v="Danmark"/>
    <n v="1500"/>
    <n v="101"/>
    <n v="6.7333333333333328E-2"/>
    <x v="1"/>
  </r>
  <r>
    <s v="Asics"/>
    <s v="Asics Nimbus"/>
    <s v="Sportmaster"/>
    <m/>
    <s v="DKK"/>
    <m/>
    <n v="1399"/>
    <n v="8"/>
    <n v="0"/>
    <n v="1399"/>
    <s v="2-3 dage"/>
    <s v="Danmark"/>
    <n v="1500"/>
    <n v="101"/>
    <n v="6.7333333333333328E-2"/>
    <x v="1"/>
  </r>
  <r>
    <s v="Asics"/>
    <s v="Asics Nimbus"/>
    <s v="Sportmaster"/>
    <m/>
    <s v="DKK"/>
    <m/>
    <n v="1399"/>
    <n v="8"/>
    <n v="0"/>
    <n v="1399"/>
    <s v="2-3 dage"/>
    <s v="Danmark"/>
    <n v="1500"/>
    <n v="101"/>
    <n v="6.7333333333333328E-2"/>
    <x v="1"/>
  </r>
  <r>
    <s v="Asics"/>
    <s v="Asics Nimbus"/>
    <s v="Sportmaster"/>
    <m/>
    <s v="DKK"/>
    <m/>
    <n v="1399"/>
    <n v="8"/>
    <n v="0"/>
    <n v="1399"/>
    <s v="2-3 dage"/>
    <s v="Danmark"/>
    <n v="1500"/>
    <n v="101"/>
    <n v="6.7333333333333328E-2"/>
    <x v="1"/>
  </r>
  <r>
    <s v="Asics"/>
    <s v="Asics Nimbus"/>
    <s v="Sportmaster"/>
    <m/>
    <s v="DKK"/>
    <m/>
    <n v="1399"/>
    <n v="8"/>
    <n v="0"/>
    <n v="1399"/>
    <s v="2-3 dage"/>
    <s v="Danmark"/>
    <n v="1500"/>
    <n v="101"/>
    <n v="6.7333333333333328E-2"/>
    <x v="1"/>
  </r>
  <r>
    <s v="Asics"/>
    <s v="Asics Nimbus"/>
    <s v="Løbeshop"/>
    <m/>
    <s v="DKK"/>
    <m/>
    <n v="1099"/>
    <n v="0"/>
    <m/>
    <n v="1099"/>
    <s v="2-3 dage"/>
    <s v="Danmark"/>
    <n v="1500"/>
    <n v="401"/>
    <n v="0.26733333333333331"/>
    <x v="1"/>
  </r>
  <r>
    <s v="Asics"/>
    <s v="Asics Nimbus"/>
    <s v="Løbeshop"/>
    <m/>
    <s v="DKK"/>
    <m/>
    <n v="1099"/>
    <n v="0"/>
    <m/>
    <n v="1099"/>
    <s v="2-3 dage"/>
    <s v="Danmark"/>
    <n v="1500"/>
    <n v="401"/>
    <n v="0.26733333333333331"/>
    <x v="1"/>
  </r>
  <r>
    <s v="Asics"/>
    <s v="Asics Nimbus"/>
    <s v="Løbeshop"/>
    <m/>
    <s v="DKK"/>
    <m/>
    <n v="1099"/>
    <n v="0"/>
    <m/>
    <n v="1099"/>
    <s v="2-3 dage"/>
    <s v="Danmark"/>
    <n v="1500"/>
    <n v="401"/>
    <n v="0.26733333333333331"/>
    <x v="1"/>
  </r>
  <r>
    <s v="Asics"/>
    <s v="Asics Nimbus"/>
    <s v="Løbeshop"/>
    <m/>
    <s v="DKK"/>
    <m/>
    <n v="1099"/>
    <n v="0"/>
    <m/>
    <n v="1099"/>
    <s v="2-3 dage"/>
    <s v="Danmark"/>
    <n v="1500"/>
    <n v="401"/>
    <n v="0.26733333333333331"/>
    <x v="1"/>
  </r>
  <r>
    <s v="Asics"/>
    <s v="Asics Nimbus"/>
    <s v="Løbeshop"/>
    <m/>
    <s v="DKK"/>
    <m/>
    <n v="1099"/>
    <n v="0"/>
    <m/>
    <n v="1099"/>
    <s v="2-3 dage"/>
    <s v="Danmark"/>
    <n v="1500"/>
    <n v="401"/>
    <n v="0.26733333333333331"/>
    <x v="1"/>
  </r>
  <r>
    <s v="Asics"/>
    <s v="Asics Nimbus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Asics"/>
    <s v="Asics Nimbus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Asics"/>
    <s v="Asics Nimbus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Asics"/>
    <s v="Asics Nimbus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Asics"/>
    <s v="Asics Nimbus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Asics"/>
    <s v="Asics Trainer"/>
    <s v="21run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  <x v="0"/>
  </r>
  <r>
    <s v="Asics"/>
    <s v="Asics Trainer"/>
    <s v="21run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  <x v="0"/>
  </r>
  <r>
    <s v="Asics"/>
    <s v="Asics Trainer"/>
    <s v="21run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  <x v="0"/>
  </r>
  <r>
    <s v="Asics"/>
    <s v="Asics Trainer"/>
    <s v="21run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  <x v="0"/>
  </r>
  <r>
    <s v="Asics"/>
    <s v="Asics Trainer"/>
    <s v="21run"/>
    <n v="97.47"/>
    <s v="EUR"/>
    <n v="97.47"/>
    <n v="726.668091"/>
    <n v="2"/>
    <n v="14.910600000000001"/>
    <n v="741.57869100000005"/>
    <s v="2-3 dage"/>
    <s v="Tyskland"/>
    <n v="1200"/>
    <n v="458.42130899999995"/>
    <n v="0.38201775749999994"/>
    <x v="0"/>
  </r>
  <r>
    <s v="Asics"/>
    <s v="Asics Trainer"/>
    <s v="RunnerInn"/>
    <m/>
    <m/>
    <m/>
    <n v="646"/>
    <n v="8"/>
    <n v="75"/>
    <n v="721"/>
    <s v="2-3 dage"/>
    <s v="EU"/>
    <n v="1200"/>
    <n v="479"/>
    <n v="0.39916666666666667"/>
    <x v="0"/>
  </r>
  <r>
    <s v="Asics"/>
    <s v="Asics Trainer"/>
    <s v="RunnerInn"/>
    <m/>
    <m/>
    <m/>
    <n v="646"/>
    <n v="8"/>
    <n v="75"/>
    <n v="721"/>
    <s v="2-3 dage"/>
    <s v="EU"/>
    <n v="1200"/>
    <n v="479"/>
    <n v="0.39916666666666667"/>
    <x v="0"/>
  </r>
  <r>
    <s v="Asics"/>
    <s v="Asics Trainer"/>
    <s v="RunnerInn"/>
    <m/>
    <m/>
    <m/>
    <n v="646"/>
    <n v="8"/>
    <n v="75"/>
    <n v="721"/>
    <s v="2-3 dage"/>
    <s v="EU"/>
    <n v="1200"/>
    <n v="479"/>
    <n v="0.39916666666666667"/>
    <x v="0"/>
  </r>
  <r>
    <s v="Asics"/>
    <s v="Asics Trainer"/>
    <s v="RunnerInn"/>
    <m/>
    <m/>
    <m/>
    <n v="646"/>
    <n v="8"/>
    <n v="75"/>
    <n v="721"/>
    <s v="2-3 dage"/>
    <s v="EU"/>
    <n v="1200"/>
    <n v="479"/>
    <n v="0.39916666666666667"/>
    <x v="0"/>
  </r>
  <r>
    <s v="Asics"/>
    <s v="Asics Trainer"/>
    <s v="RunnerInn"/>
    <m/>
    <m/>
    <m/>
    <n v="646"/>
    <n v="8"/>
    <n v="75"/>
    <n v="721"/>
    <s v="2-3 dage"/>
    <s v="EU"/>
    <n v="1200"/>
    <n v="479"/>
    <n v="0.39916666666666667"/>
    <x v="0"/>
  </r>
  <r>
    <s v="Asics"/>
    <s v="Asics Trainer"/>
    <s v="Shop4runners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  <x v="0"/>
  </r>
  <r>
    <s v="Asics"/>
    <s v="Asics Trainer"/>
    <s v="Shop4runners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  <x v="0"/>
  </r>
  <r>
    <s v="Asics"/>
    <s v="Asics Trainer"/>
    <s v="Shop4runners"/>
    <n v="134.94999999999999"/>
    <s v="EUR"/>
    <n v="134.94999999999999"/>
    <n v="1004.40586"/>
    <n v="10"/>
    <n v="74.427999999999997"/>
    <n v="1078.83386"/>
    <s v="2-3 dage"/>
    <s v="Tyskland"/>
    <n v="1200"/>
    <n v="121.16614000000004"/>
    <n v="0.10097178333333337"/>
    <x v="0"/>
  </r>
  <r>
    <s v="Asics"/>
    <s v="Asics Trainer"/>
    <s v="Shop4runners"/>
    <n v="126.95"/>
    <s v="EUR"/>
    <n v="126.95"/>
    <n v="944.86346000000003"/>
    <n v="10"/>
    <n v="74.427999999999997"/>
    <n v="1019.29146"/>
    <s v="2-3 dage"/>
    <s v="Tyskland"/>
    <n v="1200"/>
    <n v="180.70853999999997"/>
    <n v="0.15059044999999999"/>
    <x v="0"/>
  </r>
  <r>
    <s v="Asics"/>
    <s v="Asics Trainer"/>
    <s v="Shop4runners"/>
    <n v="126.95"/>
    <s v="EUR"/>
    <n v="126.95"/>
    <n v="944.86346000000003"/>
    <n v="10"/>
    <n v="74.427999999999997"/>
    <n v="1019.29146"/>
    <s v="2-3 dage"/>
    <s v="Tyskland"/>
    <n v="1200"/>
    <n v="180.70853999999997"/>
    <n v="0.15059044999999999"/>
    <x v="0"/>
  </r>
  <r>
    <s v="Asics"/>
    <s v="Asics Trainer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Trainer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Trainer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Trainer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Trainer"/>
    <s v="SportAmore"/>
    <m/>
    <s v="DKK"/>
    <m/>
    <n v="839"/>
    <n v="0"/>
    <n v="0"/>
    <n v="839"/>
    <s v="2-3 dage"/>
    <s v="Sverige"/>
    <n v="1200"/>
    <n v="361"/>
    <n v="0.30083333333333334"/>
    <x v="0"/>
  </r>
  <r>
    <s v="Asics"/>
    <s v="Asics Trainer"/>
    <s v="Sportsshoes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  <x v="0"/>
  </r>
  <r>
    <s v="Asics"/>
    <s v="Asics Trainer"/>
    <s v="Sportsshoes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  <x v="0"/>
  </r>
  <r>
    <s v="Asics"/>
    <s v="Asics Trainer"/>
    <s v="Sportsshoes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  <x v="0"/>
  </r>
  <r>
    <s v="Asics"/>
    <s v="Asics Trainer"/>
    <s v="Sportsshoes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  <x v="0"/>
  </r>
  <r>
    <s v="Asics"/>
    <s v="Asics Trainer"/>
    <s v="Sportsshoes"/>
    <n v="71.989999999999995"/>
    <s v="Pund"/>
    <n v="71.989999999999995"/>
    <n v="613.50597899999991"/>
    <n v="8"/>
    <n v="68.1768"/>
    <n v="681.68277899999987"/>
    <s v="2-3 dage"/>
    <s v="England"/>
    <n v="1200"/>
    <n v="518.31722100000013"/>
    <n v="0.43193101750000013"/>
    <x v="0"/>
  </r>
  <r>
    <s v="Asics"/>
    <s v="Asics Trainer"/>
    <s v="Løbeshop"/>
    <m/>
    <s v="DKK"/>
    <m/>
    <n v="739"/>
    <n v="0"/>
    <n v="39"/>
    <n v="778"/>
    <s v="2-3 dage"/>
    <s v="Danmark"/>
    <n v="1200"/>
    <n v="422"/>
    <n v="0.35166666666666668"/>
    <x v="0"/>
  </r>
  <r>
    <s v="Asics"/>
    <s v="Asics Trainer"/>
    <s v="Løbeshop"/>
    <m/>
    <s v="DKK"/>
    <m/>
    <n v="739"/>
    <n v="0"/>
    <n v="39"/>
    <n v="778"/>
    <s v="2-3 dage"/>
    <s v="Danmark"/>
    <n v="1200"/>
    <n v="422"/>
    <n v="0.35166666666666668"/>
    <x v="0"/>
  </r>
  <r>
    <s v="Asics"/>
    <s v="Asics Trainer"/>
    <s v="Løbeshop"/>
    <m/>
    <s v="DKK"/>
    <m/>
    <n v="739"/>
    <n v="0"/>
    <n v="39"/>
    <n v="778"/>
    <s v="2-3 dage"/>
    <s v="Danmark"/>
    <n v="1200"/>
    <n v="422"/>
    <n v="0.35166666666666668"/>
    <x v="0"/>
  </r>
  <r>
    <s v="Asics"/>
    <s v="Asics Trainer"/>
    <s v="Løbeshop"/>
    <m/>
    <s v="DKK"/>
    <m/>
    <n v="739"/>
    <n v="0"/>
    <n v="39"/>
    <n v="778"/>
    <s v="2-3 dage"/>
    <s v="Danmark"/>
    <n v="1200"/>
    <n v="422"/>
    <n v="0.35166666666666668"/>
    <x v="0"/>
  </r>
  <r>
    <s v="Asics"/>
    <s v="Asics Trainer"/>
    <s v="Løbeshop"/>
    <m/>
    <s v="DKK"/>
    <m/>
    <n v="739"/>
    <n v="0"/>
    <n v="39"/>
    <n v="778"/>
    <s v="2-3 dage"/>
    <s v="Danmark"/>
    <n v="1200"/>
    <n v="422"/>
    <n v="0.35166666666666668"/>
    <x v="0"/>
  </r>
  <r>
    <s v="Asics"/>
    <s v="Asics Trainer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0"/>
  </r>
  <r>
    <s v="Asics"/>
    <s v="Asics Trainer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0"/>
  </r>
  <r>
    <s v="Asics"/>
    <s v="Asics Trainer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0"/>
  </r>
  <r>
    <s v="Asics"/>
    <s v="Asics Trainer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0"/>
  </r>
  <r>
    <s v="Asics"/>
    <s v="Asics Trainer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0"/>
  </r>
  <r>
    <s v="Brooks"/>
    <s v="Brooks Adrenaline"/>
    <s v="RunnerInn"/>
    <m/>
    <m/>
    <m/>
    <n v="1023"/>
    <n v="8"/>
    <n v="75"/>
    <n v="1098"/>
    <s v="2-3 dage"/>
    <s v="EU"/>
    <n v="1300"/>
    <n v="202"/>
    <n v="0.15538461538461537"/>
    <x v="0"/>
  </r>
  <r>
    <s v="Brooks"/>
    <s v="Brooks Adrenaline"/>
    <s v="RunnerInn"/>
    <m/>
    <m/>
    <m/>
    <n v="1023"/>
    <n v="8"/>
    <n v="75"/>
    <n v="1098"/>
    <s v="2-3 dage"/>
    <s v="EU"/>
    <n v="1300"/>
    <n v="202"/>
    <n v="0.15538461538461537"/>
    <x v="0"/>
  </r>
  <r>
    <s v="Brooks"/>
    <s v="Brooks Adrenaline"/>
    <s v="RunnerInn"/>
    <m/>
    <m/>
    <m/>
    <n v="1023"/>
    <n v="8"/>
    <n v="75"/>
    <n v="1098"/>
    <s v="2-3 dage"/>
    <s v="EU"/>
    <n v="1300"/>
    <n v="202"/>
    <n v="0.15538461538461537"/>
    <x v="0"/>
  </r>
  <r>
    <s v="Brooks"/>
    <s v="Brooks Adrenaline"/>
    <s v="RunnerInn"/>
    <m/>
    <m/>
    <m/>
    <n v="1023"/>
    <n v="8"/>
    <n v="75"/>
    <n v="1098"/>
    <s v="2-3 dage"/>
    <s v="EU"/>
    <n v="1300"/>
    <n v="202"/>
    <n v="0.15538461538461537"/>
    <x v="0"/>
  </r>
  <r>
    <s v="Brooks"/>
    <s v="Brooks Adrenaline"/>
    <s v="RunnerInn"/>
    <m/>
    <m/>
    <m/>
    <n v="999"/>
    <n v="8"/>
    <n v="75"/>
    <n v="1074"/>
    <s v="2-3 dage"/>
    <s v="EU"/>
    <n v="1300"/>
    <n v="226"/>
    <n v="0.17384615384615384"/>
    <x v="0"/>
  </r>
  <r>
    <s v="Brooks"/>
    <s v="Brooks Adrenaline"/>
    <s v="Shop4runners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  <x v="0"/>
  </r>
  <r>
    <s v="Brooks"/>
    <s v="Brooks Adrenaline"/>
    <s v="Shop4runners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  <x v="0"/>
  </r>
  <r>
    <s v="Brooks"/>
    <s v="Brooks Adrenaline"/>
    <s v="Shop4runners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  <x v="0"/>
  </r>
  <r>
    <s v="Brooks"/>
    <s v="Brooks Adrenaline"/>
    <s v="Shop4runners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  <x v="0"/>
  </r>
  <r>
    <s v="Brooks"/>
    <s v="Brooks Adrenaline"/>
    <s v="Shop4runners"/>
    <n v="132.94999999999999"/>
    <s v="EUR"/>
    <n v="132.94999999999999"/>
    <n v="989.52025999999989"/>
    <n v="10"/>
    <n v="74.427999999999997"/>
    <n v="1063.9482599999999"/>
    <s v="2-3 dage"/>
    <s v="Tyskland"/>
    <n v="1300"/>
    <n v="236.05174000000011"/>
    <n v="0.18157826153846163"/>
    <x v="0"/>
  </r>
  <r>
    <s v="Brooks"/>
    <s v="Brooks Adrenaline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0"/>
  </r>
  <r>
    <s v="Brooks"/>
    <s v="Brooks Adrenaline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0"/>
  </r>
  <r>
    <s v="Brooks"/>
    <s v="Brooks Adrenaline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0"/>
  </r>
  <r>
    <s v="Brooks"/>
    <s v="Brooks Adrenaline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0"/>
  </r>
  <r>
    <s v="Brooks"/>
    <s v="Brooks Adrenaline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0"/>
  </r>
  <r>
    <s v="Brooks"/>
    <s v="Brooks Adrenaline"/>
    <s v="Løbeshop"/>
    <m/>
    <s v="DKK"/>
    <m/>
    <n v="1210"/>
    <n v="0"/>
    <m/>
    <n v="1210"/>
    <s v="2-3 dage"/>
    <s v="Danmark"/>
    <n v="1300"/>
    <n v="90"/>
    <n v="6.9230769230769235E-2"/>
    <x v="0"/>
  </r>
  <r>
    <s v="Brooks"/>
    <s v="Brooks Adrenaline"/>
    <s v="Løbeshop"/>
    <m/>
    <s v="DKK"/>
    <m/>
    <n v="1210"/>
    <n v="0"/>
    <m/>
    <n v="1210"/>
    <s v="2-3 dage"/>
    <s v="Danmark"/>
    <n v="1300"/>
    <n v="90"/>
    <n v="6.9230769230769235E-2"/>
    <x v="0"/>
  </r>
  <r>
    <s v="Brooks"/>
    <s v="Brooks Adrenaline"/>
    <s v="Løbeshop"/>
    <m/>
    <s v="DKK"/>
    <m/>
    <n v="1210"/>
    <n v="0"/>
    <m/>
    <n v="1210"/>
    <s v="2-3 dage"/>
    <s v="Danmark"/>
    <n v="1300"/>
    <n v="90"/>
    <n v="6.9230769230769235E-2"/>
    <x v="0"/>
  </r>
  <r>
    <s v="Brooks"/>
    <s v="Brooks Adrenaline"/>
    <s v="Løbeshop"/>
    <m/>
    <s v="DKK"/>
    <m/>
    <n v="1210"/>
    <n v="0"/>
    <m/>
    <n v="1210"/>
    <s v="2-3 dage"/>
    <s v="Danmark"/>
    <n v="1300"/>
    <n v="90"/>
    <n v="6.9230769230769235E-2"/>
    <x v="0"/>
  </r>
  <r>
    <s v="Brooks"/>
    <s v="Brooks Adrenaline"/>
    <s v="Løbeshop"/>
    <m/>
    <s v="DKK"/>
    <m/>
    <n v="1210"/>
    <n v="0"/>
    <m/>
    <n v="1210"/>
    <s v="2-3 dage"/>
    <s v="Danmark"/>
    <n v="1300"/>
    <n v="90"/>
    <n v="6.9230769230769235E-2"/>
    <x v="0"/>
  </r>
  <r>
    <s v="Brooks"/>
    <s v="Brooks Adrenaline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0"/>
  </r>
  <r>
    <s v="Brooks"/>
    <s v="Brooks Adrenaline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0"/>
  </r>
  <r>
    <s v="Brooks"/>
    <s v="Brooks Adrenaline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0"/>
  </r>
  <r>
    <s v="Brooks"/>
    <s v="Brooks Adrenaline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0"/>
  </r>
  <r>
    <s v="Brooks"/>
    <s v="Brooks Adrenaline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0"/>
  </r>
  <r>
    <s v="Brooks"/>
    <s v="Brooks Ghost"/>
    <s v="RunnerInn"/>
    <m/>
    <m/>
    <m/>
    <n v="1023"/>
    <n v="8"/>
    <n v="75"/>
    <n v="1098"/>
    <s v="2-3 dage"/>
    <s v="EU"/>
    <n v="1300"/>
    <n v="202"/>
    <n v="0.15538461538461537"/>
    <x v="1"/>
  </r>
  <r>
    <s v="Brooks"/>
    <s v="Brooks Ghost"/>
    <s v="RunnerInn"/>
    <m/>
    <m/>
    <m/>
    <n v="1023"/>
    <n v="8"/>
    <n v="75"/>
    <n v="1098"/>
    <s v="2-3 dage"/>
    <s v="EU"/>
    <n v="1300"/>
    <n v="202"/>
    <n v="0.15538461538461537"/>
    <x v="1"/>
  </r>
  <r>
    <s v="Brooks"/>
    <s v="Brooks Ghost"/>
    <s v="RunnerInn"/>
    <m/>
    <m/>
    <m/>
    <n v="1023"/>
    <n v="8"/>
    <n v="75"/>
    <n v="1098"/>
    <s v="2-3 dage"/>
    <s v="EU"/>
    <n v="1300"/>
    <n v="202"/>
    <n v="0.15538461538461537"/>
    <x v="1"/>
  </r>
  <r>
    <s v="Brooks"/>
    <s v="Brooks Ghost"/>
    <s v="RunnerInn"/>
    <m/>
    <m/>
    <m/>
    <n v="1023"/>
    <n v="8"/>
    <n v="75"/>
    <n v="1098"/>
    <s v="2-3 dage"/>
    <s v="EU"/>
    <n v="1300"/>
    <n v="202"/>
    <n v="0.15538461538461537"/>
    <x v="1"/>
  </r>
  <r>
    <s v="Brooks"/>
    <s v="Brooks Ghost"/>
    <s v="RunnerInn"/>
    <m/>
    <m/>
    <m/>
    <n v="1023"/>
    <n v="8"/>
    <n v="75"/>
    <n v="1098"/>
    <s v="2-3 dage"/>
    <s v="EU"/>
    <n v="1300"/>
    <n v="202"/>
    <n v="0.15538461538461537"/>
    <x v="1"/>
  </r>
  <r>
    <s v="Brooks"/>
    <s v="Brooks Ghost"/>
    <s v="Shop4runners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  <x v="1"/>
  </r>
  <r>
    <s v="Brooks"/>
    <s v="Brooks Ghost"/>
    <s v="Shop4runners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  <x v="1"/>
  </r>
  <r>
    <s v="Brooks"/>
    <s v="Brooks Ghost"/>
    <s v="Shop4runners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  <x v="1"/>
  </r>
  <r>
    <s v="Brooks"/>
    <s v="Brooks Ghost"/>
    <s v="Shop4runners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  <x v="1"/>
  </r>
  <r>
    <s v="Brooks"/>
    <s v="Brooks Ghost"/>
    <s v="Shop4runners"/>
    <n v="119.95"/>
    <s v="EUR"/>
    <n v="119.95"/>
    <n v="892.76386000000002"/>
    <n v="10"/>
    <n v="74.427999999999997"/>
    <n v="967.19186000000002"/>
    <s v="2-3 dage"/>
    <s v="Tyskland"/>
    <n v="1300"/>
    <n v="332.80813999999998"/>
    <n v="0.25600626153846151"/>
    <x v="1"/>
  </r>
  <r>
    <s v="Brooks"/>
    <s v="Brooks Ghost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1"/>
  </r>
  <r>
    <s v="Brooks"/>
    <s v="Brooks Ghost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1"/>
  </r>
  <r>
    <s v="Brooks"/>
    <s v="Brooks Ghost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1"/>
  </r>
  <r>
    <s v="Brooks"/>
    <s v="Brooks Ghost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1"/>
  </r>
  <r>
    <s v="Brooks"/>
    <s v="Brooks Ghost"/>
    <s v="Sportsshoes"/>
    <n v="57.49"/>
    <s v="Pund"/>
    <n v="57.49"/>
    <n v="489.93552900000003"/>
    <n v="8"/>
    <n v="68.1768"/>
    <n v="558.11232900000005"/>
    <s v="2-3 dage"/>
    <s v="England"/>
    <n v="1300"/>
    <n v="741.88767099999995"/>
    <n v="0.57068282384615376"/>
    <x v="1"/>
  </r>
  <r>
    <s v="Brooks"/>
    <s v="Brooks Ghost"/>
    <s v="Løbeshop"/>
    <m/>
    <s v="DKK"/>
    <m/>
    <n v="1009"/>
    <n v="0"/>
    <m/>
    <n v="1009"/>
    <s v="2-3 dage"/>
    <s v="Danmark"/>
    <n v="1300"/>
    <n v="291"/>
    <n v="0.22384615384615383"/>
    <x v="1"/>
  </r>
  <r>
    <s v="Brooks"/>
    <s v="Brooks Ghost"/>
    <s v="Løbeshop"/>
    <m/>
    <s v="DKK"/>
    <m/>
    <n v="1009"/>
    <n v="0"/>
    <m/>
    <n v="1009"/>
    <s v="2-3 dage"/>
    <s v="Danmark"/>
    <n v="1300"/>
    <n v="291"/>
    <n v="0.22384615384615383"/>
    <x v="1"/>
  </r>
  <r>
    <s v="Brooks"/>
    <s v="Brooks Ghost"/>
    <s v="Løbeshop"/>
    <m/>
    <s v="DKK"/>
    <m/>
    <n v="1009"/>
    <n v="0"/>
    <m/>
    <n v="1009"/>
    <s v="2-3 dage"/>
    <s v="Danmark"/>
    <n v="1300"/>
    <n v="291"/>
    <n v="0.22384615384615383"/>
    <x v="1"/>
  </r>
  <r>
    <s v="Brooks"/>
    <s v="Brooks Ghost"/>
    <s v="Løbeshop"/>
    <m/>
    <s v="DKK"/>
    <m/>
    <n v="1009"/>
    <n v="0"/>
    <m/>
    <n v="1009"/>
    <s v="2-3 dage"/>
    <s v="Danmark"/>
    <n v="1300"/>
    <n v="291"/>
    <n v="0.22384615384615383"/>
    <x v="1"/>
  </r>
  <r>
    <s v="Brooks"/>
    <s v="Brooks Ghost"/>
    <s v="Løbeshop"/>
    <m/>
    <s v="DKK"/>
    <m/>
    <n v="1009"/>
    <n v="0"/>
    <m/>
    <n v="1009"/>
    <s v="2-3 dage"/>
    <s v="Danmark"/>
    <n v="1300"/>
    <n v="291"/>
    <n v="0.22384615384615383"/>
    <x v="1"/>
  </r>
  <r>
    <s v="Brooks"/>
    <s v="Brooks Ghost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1"/>
  </r>
  <r>
    <s v="Brooks"/>
    <s v="Brooks Ghost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1"/>
  </r>
  <r>
    <s v="Brooks"/>
    <s v="Brooks Ghost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1"/>
  </r>
  <r>
    <s v="Brooks"/>
    <s v="Brooks Ghost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1"/>
  </r>
  <r>
    <s v="Brooks"/>
    <s v="Brooks Ghost"/>
    <s v="Løberen"/>
    <m/>
    <s v="DKK"/>
    <m/>
    <n v="1300"/>
    <n v="8"/>
    <n v="59.642400000000002"/>
    <n v="1359.6424"/>
    <s v="2-3 dage"/>
    <s v="Danmark"/>
    <n v="1300"/>
    <n v="-59.642399999999952"/>
    <n v="-4.5878769230769195E-2"/>
    <x v="1"/>
  </r>
  <r>
    <s v="Brooks"/>
    <s v="Brooks Glycerin"/>
    <s v="RunnerInn"/>
    <m/>
    <m/>
    <m/>
    <n v="1020"/>
    <n v="8"/>
    <n v="75"/>
    <n v="1095"/>
    <s v="2-3 dage"/>
    <s v="EU"/>
    <n v="1500"/>
    <n v="405"/>
    <n v="0.27"/>
    <x v="1"/>
  </r>
  <r>
    <s v="Brooks"/>
    <s v="Brooks Glycerin"/>
    <s v="RunnerInn"/>
    <m/>
    <m/>
    <m/>
    <n v="1020"/>
    <n v="8"/>
    <n v="75"/>
    <n v="1095"/>
    <s v="2-3 dage"/>
    <s v="EU"/>
    <n v="1500"/>
    <n v="405"/>
    <n v="0.27"/>
    <x v="1"/>
  </r>
  <r>
    <s v="Brooks"/>
    <s v="Brooks Glycerin"/>
    <s v="RunnerInn"/>
    <m/>
    <m/>
    <m/>
    <n v="1006"/>
    <n v="8"/>
    <n v="75"/>
    <n v="1081"/>
    <s v="2-3 dage"/>
    <s v="EU"/>
    <n v="1500"/>
    <n v="419"/>
    <n v="0.27933333333333332"/>
    <x v="1"/>
  </r>
  <r>
    <s v="Brooks"/>
    <s v="Brooks Glycerin"/>
    <s v="RunnerInn"/>
    <m/>
    <m/>
    <m/>
    <n v="1019"/>
    <n v="8"/>
    <n v="75"/>
    <n v="1094"/>
    <s v="2-3 dage"/>
    <s v="EU"/>
    <n v="1500"/>
    <n v="406"/>
    <n v="0.27066666666666667"/>
    <x v="1"/>
  </r>
  <r>
    <s v="Brooks"/>
    <s v="Brooks Glycerin"/>
    <s v="RunnerInn"/>
    <m/>
    <m/>
    <m/>
    <n v="1019"/>
    <n v="8"/>
    <n v="75"/>
    <n v="1094"/>
    <s v="2-3 dage"/>
    <s v="EU"/>
    <n v="1500"/>
    <n v="406"/>
    <n v="0.27066666666666667"/>
    <x v="1"/>
  </r>
  <r>
    <s v="Brooks"/>
    <s v="Brooks Glycerin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1"/>
  </r>
  <r>
    <s v="Brooks"/>
    <s v="Brooks Glycerin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1"/>
  </r>
  <r>
    <s v="Brooks"/>
    <s v="Brooks Glycerin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1"/>
  </r>
  <r>
    <s v="Brooks"/>
    <s v="Brooks Glycerin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1"/>
  </r>
  <r>
    <s v="Brooks"/>
    <s v="Brooks Glycerin"/>
    <s v="Shop4runners"/>
    <n v="149.94999999999999"/>
    <s v="EUR"/>
    <n v="149.94999999999999"/>
    <n v="1116.0478599999999"/>
    <n v="10"/>
    <n v="74.427999999999997"/>
    <n v="1190.47586"/>
    <s v="2-3 dage"/>
    <s v="Tyskland"/>
    <n v="1500"/>
    <n v="309.52413999999999"/>
    <n v="0.20634942666666667"/>
    <x v="1"/>
  </r>
  <r>
    <s v="Brooks"/>
    <s v="Brooks Glycerin"/>
    <s v="Sportsshoes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  <x v="1"/>
  </r>
  <r>
    <s v="Brooks"/>
    <s v="Brooks Glycerin"/>
    <s v="Sportsshoes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  <x v="1"/>
  </r>
  <r>
    <s v="Brooks"/>
    <s v="Brooks Glycerin"/>
    <s v="Sportsshoes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  <x v="1"/>
  </r>
  <r>
    <s v="Brooks"/>
    <s v="Brooks Glycerin"/>
    <s v="Sportsshoes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  <x v="1"/>
  </r>
  <r>
    <s v="Brooks"/>
    <s v="Brooks Glycerin"/>
    <s v="Sportsshoes"/>
    <n v="67.489999999999995"/>
    <s v="Pund"/>
    <n v="67.489999999999995"/>
    <n v="575.15652899999998"/>
    <n v="8"/>
    <n v="68.1768"/>
    <n v="643.33332899999994"/>
    <s v="2-3 dage"/>
    <s v="England"/>
    <n v="1500"/>
    <n v="856.66667100000006"/>
    <n v="0.57111111400000003"/>
    <x v="1"/>
  </r>
  <r>
    <s v="Brooks"/>
    <s v="Brooks Glycerin"/>
    <s v="Løbeshop"/>
    <m/>
    <s v="DKK"/>
    <m/>
    <n v="1500"/>
    <n v="0"/>
    <m/>
    <n v="1500"/>
    <s v="2-3 dage"/>
    <s v="Danmark"/>
    <n v="1500"/>
    <n v="0"/>
    <n v="0"/>
    <x v="1"/>
  </r>
  <r>
    <s v="Brooks"/>
    <s v="Brooks Glycerin"/>
    <s v="Løbeshop"/>
    <m/>
    <s v="DKK"/>
    <m/>
    <n v="1500"/>
    <n v="0"/>
    <m/>
    <n v="1500"/>
    <s v="2-3 dage"/>
    <s v="Danmark"/>
    <n v="1500"/>
    <n v="0"/>
    <n v="0"/>
    <x v="1"/>
  </r>
  <r>
    <s v="Brooks"/>
    <s v="Brooks Glycerin"/>
    <s v="Løbeshop"/>
    <m/>
    <s v="DKK"/>
    <m/>
    <n v="1500"/>
    <n v="0"/>
    <m/>
    <n v="1500"/>
    <s v="2-3 dage"/>
    <s v="Danmark"/>
    <n v="1500"/>
    <n v="0"/>
    <n v="0"/>
    <x v="1"/>
  </r>
  <r>
    <s v="Brooks"/>
    <s v="Brooks Glycerin"/>
    <s v="Løbeshop"/>
    <m/>
    <s v="DKK"/>
    <m/>
    <n v="1500"/>
    <n v="0"/>
    <m/>
    <n v="1500"/>
    <s v="2-3 dage"/>
    <s v="Danmark"/>
    <n v="1500"/>
    <n v="0"/>
    <n v="0"/>
    <x v="1"/>
  </r>
  <r>
    <s v="Brooks"/>
    <s v="Brooks Glycerin"/>
    <s v="Løbeshop"/>
    <m/>
    <s v="DKK"/>
    <m/>
    <n v="1500"/>
    <n v="0"/>
    <m/>
    <n v="1500"/>
    <s v="2-3 dage"/>
    <s v="Danmark"/>
    <n v="1500"/>
    <n v="0"/>
    <n v="0"/>
    <x v="1"/>
  </r>
  <r>
    <s v="Brooks"/>
    <s v="Brooks Glycerin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Brooks"/>
    <s v="Brooks Glycerin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Brooks"/>
    <s v="Brooks Glycerin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Brooks"/>
    <s v="Brooks Glycerin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Brooks"/>
    <s v="Brooks Glycerin"/>
    <s v="Løberen"/>
    <m/>
    <s v="DKK"/>
    <m/>
    <n v="1500"/>
    <n v="8"/>
    <n v="59.642400000000002"/>
    <n v="1559.6424"/>
    <s v="2-3 dage"/>
    <s v="Danmark"/>
    <n v="1500"/>
    <n v="-59.642399999999952"/>
    <n v="-3.9761599999999966E-2"/>
    <x v="1"/>
  </r>
  <r>
    <s v="Brooks"/>
    <s v="Brooks Purecadence"/>
    <s v="RunnerInn"/>
    <m/>
    <m/>
    <m/>
    <n v="950"/>
    <n v="8"/>
    <n v="75"/>
    <n v="1025"/>
    <s v="2-3 dage"/>
    <s v="EU"/>
    <n v="1200"/>
    <n v="175"/>
    <n v="0.14583333333333334"/>
    <x v="1"/>
  </r>
  <r>
    <s v="Brooks"/>
    <s v="Brooks Purecadence"/>
    <s v="RunnerInn"/>
    <m/>
    <m/>
    <m/>
    <n v="950"/>
    <n v="8"/>
    <n v="75"/>
    <n v="1025"/>
    <s v="2-3 dage"/>
    <s v="EU"/>
    <n v="1200"/>
    <n v="175"/>
    <n v="0.14583333333333334"/>
    <x v="1"/>
  </r>
  <r>
    <s v="Brooks"/>
    <s v="Brooks Purecadence"/>
    <s v="RunnerInn"/>
    <m/>
    <m/>
    <m/>
    <n v="950"/>
    <n v="8"/>
    <n v="75"/>
    <n v="1025"/>
    <s v="2-3 dage"/>
    <s v="EU"/>
    <n v="1200"/>
    <n v="175"/>
    <n v="0.14583333333333334"/>
    <x v="1"/>
  </r>
  <r>
    <s v="Brooks"/>
    <s v="Brooks Purecadence"/>
    <s v="RunnerInn"/>
    <m/>
    <m/>
    <m/>
    <n v="950"/>
    <n v="8"/>
    <n v="75"/>
    <n v="1025"/>
    <s v="2-3 dage"/>
    <s v="EU"/>
    <n v="1200"/>
    <n v="175"/>
    <n v="0.14583333333333334"/>
    <x v="1"/>
  </r>
  <r>
    <s v="Brooks"/>
    <s v="Brooks Purecadence"/>
    <s v="RunnerInn"/>
    <m/>
    <m/>
    <m/>
    <n v="950"/>
    <n v="8"/>
    <n v="75"/>
    <n v="1025"/>
    <s v="2-3 dage"/>
    <s v="EU"/>
    <n v="1200"/>
    <n v="175"/>
    <n v="0.14583333333333334"/>
    <x v="1"/>
  </r>
  <r>
    <s v="Brooks"/>
    <s v="Brooks Purecadence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Brooks"/>
    <s v="Brooks Purecadence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Brooks"/>
    <s v="Brooks Purecadence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Brooks"/>
    <s v="Brooks Purecadence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Brooks"/>
    <s v="Brooks Purecadence"/>
    <s v="Løberen"/>
    <m/>
    <s v="DKK"/>
    <m/>
    <n v="700"/>
    <n v="8"/>
    <n v="59.642400000000002"/>
    <n v="759.64239999999995"/>
    <s v="2-3 dage"/>
    <s v="Danmark"/>
    <n v="1200"/>
    <n v="440.35760000000005"/>
    <n v="0.36696466666666672"/>
    <x v="1"/>
  </r>
  <r>
    <s v="Inov8"/>
    <s v="Inov8 Mudclaw 300"/>
    <s v="RunnerInn"/>
    <m/>
    <m/>
    <m/>
    <n v="775"/>
    <n v="8"/>
    <n v="75"/>
    <n v="850"/>
    <s v="2-3 dage"/>
    <s v="EU"/>
    <n v="1200"/>
    <n v="350"/>
    <n v="0.29166666666666669"/>
    <x v="1"/>
  </r>
  <r>
    <s v="Inov8"/>
    <s v="Inov8 Mudclaw 300"/>
    <s v="RunnerInn"/>
    <m/>
    <m/>
    <m/>
    <n v="764"/>
    <n v="8"/>
    <n v="75"/>
    <n v="839"/>
    <s v="2-3 dage"/>
    <s v="EU"/>
    <n v="1200"/>
    <n v="361"/>
    <n v="0.30083333333333334"/>
    <x v="1"/>
  </r>
  <r>
    <s v="Inov8"/>
    <s v="Inov8 Mudclaw 300"/>
    <s v="RunnerInn"/>
    <m/>
    <m/>
    <m/>
    <n v="764"/>
    <n v="8"/>
    <n v="75"/>
    <n v="839"/>
    <s v="2-3 dage"/>
    <s v="EU"/>
    <n v="1200"/>
    <n v="361"/>
    <n v="0.30083333333333334"/>
    <x v="1"/>
  </r>
  <r>
    <s v="Inov8"/>
    <s v="Inov8 Mudclaw 300"/>
    <s v="RunnerInn"/>
    <m/>
    <m/>
    <m/>
    <n v="764"/>
    <n v="8"/>
    <n v="75"/>
    <n v="839"/>
    <s v="2-3 dage"/>
    <s v="EU"/>
    <n v="1200"/>
    <n v="361"/>
    <n v="0.30083333333333334"/>
    <x v="1"/>
  </r>
  <r>
    <s v="Inov8"/>
    <s v="Inov8 Mudclaw 300"/>
    <s v="RunnerInn"/>
    <m/>
    <m/>
    <m/>
    <n v="806"/>
    <n v="8"/>
    <n v="75"/>
    <n v="881"/>
    <s v="2-3 dage"/>
    <s v="EU"/>
    <n v="1200"/>
    <n v="319"/>
    <n v="0.26583333333333331"/>
    <x v="1"/>
  </r>
  <r>
    <s v="Inov8"/>
    <s v="Inov8 Mudclaw 300"/>
    <s v="Sportsshoes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  <x v="1"/>
  </r>
  <r>
    <s v="Inov8"/>
    <s v="Inov8 Mudclaw 300"/>
    <s v="Sportsshoes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  <x v="1"/>
  </r>
  <r>
    <s v="Inov8"/>
    <s v="Inov8 Mudclaw 300"/>
    <s v="Sportsshoes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  <x v="1"/>
  </r>
  <r>
    <s v="Inov8"/>
    <s v="Inov8 Mudclaw 300"/>
    <s v="Sportsshoes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  <x v="1"/>
  </r>
  <r>
    <s v="Inov8"/>
    <s v="Inov8 Mudclaw 300"/>
    <s v="Sportsshoes"/>
    <n v="91.99"/>
    <s v="Pund"/>
    <n v="91.99"/>
    <n v="783.94797899999992"/>
    <n v="8"/>
    <n v="68.1768"/>
    <n v="852.12477899999988"/>
    <s v="2-3 dage"/>
    <s v="England"/>
    <n v="1200"/>
    <n v="347.87522100000012"/>
    <n v="0.2898960175000001"/>
    <x v="1"/>
  </r>
  <r>
    <s v="Inov8"/>
    <s v="Inov8 Mudclaw 30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Mudclaw 30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Mudclaw 30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Mudclaw 30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Mudclaw 30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Mudclaw 300"/>
    <s v="Løberen"/>
    <m/>
    <s v="DKK"/>
    <m/>
    <n v="600"/>
    <m/>
    <n v="59.642400000000002"/>
    <n v="659.64239999999995"/>
    <s v="2-3 dage"/>
    <s v="Danmark"/>
    <n v="1200"/>
    <n v="540.35760000000005"/>
    <n v="0.45029800000000003"/>
    <x v="1"/>
  </r>
  <r>
    <s v="Inov8"/>
    <s v="Inov8 Mudclaw 300"/>
    <s v="Løberen"/>
    <m/>
    <s v="DKK"/>
    <m/>
    <n v="600"/>
    <m/>
    <n v="59.642400000000002"/>
    <n v="659.64239999999995"/>
    <s v="2-3 dage"/>
    <s v="Danmark"/>
    <n v="1200"/>
    <n v="540.35760000000005"/>
    <n v="0.45029800000000003"/>
    <x v="1"/>
  </r>
  <r>
    <s v="Inov8"/>
    <s v="Inov8 Mudclaw 300"/>
    <s v="Løberen"/>
    <m/>
    <s v="DKK"/>
    <m/>
    <n v="600"/>
    <m/>
    <n v="59.642400000000002"/>
    <n v="659.64239999999995"/>
    <s v="2-3 dage"/>
    <s v="Danmark"/>
    <n v="1200"/>
    <n v="540.35760000000005"/>
    <n v="0.45029800000000003"/>
    <x v="1"/>
  </r>
  <r>
    <s v="Inov8"/>
    <s v="Inov8 Mudclaw 300"/>
    <s v="Løberen"/>
    <m/>
    <s v="DKK"/>
    <m/>
    <n v="600"/>
    <m/>
    <n v="59.642400000000002"/>
    <n v="659.64239999999995"/>
    <s v="2-3 dage"/>
    <s v="Danmark"/>
    <n v="1200"/>
    <n v="540.35760000000005"/>
    <n v="0.45029800000000003"/>
    <x v="1"/>
  </r>
  <r>
    <s v="Inov8"/>
    <s v="Inov8 Mudclaw 300"/>
    <s v="Løberen"/>
    <m/>
    <s v="DKK"/>
    <m/>
    <n v="600"/>
    <m/>
    <n v="59.642400000000002"/>
    <n v="659.64239999999995"/>
    <s v="2-3 dage"/>
    <s v="Danmark"/>
    <n v="1200"/>
    <n v="540.35760000000005"/>
    <n v="0.45029800000000003"/>
    <x v="1"/>
  </r>
  <r>
    <s v="Inov8"/>
    <s v="Inov8 TrailTalon 250"/>
    <s v="RunnerInn"/>
    <m/>
    <m/>
    <m/>
    <n v="619"/>
    <n v="8"/>
    <n v="75"/>
    <n v="694"/>
    <s v="2-3 dage"/>
    <s v="EU"/>
    <n v="1200"/>
    <n v="506"/>
    <n v="0.42166666666666669"/>
    <x v="1"/>
  </r>
  <r>
    <s v="Inov8"/>
    <s v="Inov8 TrailTalon 250"/>
    <s v="RunnerInn"/>
    <m/>
    <m/>
    <m/>
    <n v="619"/>
    <n v="8"/>
    <n v="75"/>
    <n v="694"/>
    <s v="2-3 dage"/>
    <s v="EU"/>
    <n v="1200"/>
    <n v="506"/>
    <n v="0.42166666666666669"/>
    <x v="1"/>
  </r>
  <r>
    <s v="Inov8"/>
    <s v="Inov8 TrailTalon 250"/>
    <s v="RunnerInn"/>
    <m/>
    <m/>
    <m/>
    <n v="619"/>
    <n v="8"/>
    <n v="75"/>
    <n v="694"/>
    <s v="2-3 dage"/>
    <s v="EU"/>
    <n v="1200"/>
    <n v="506"/>
    <n v="0.42166666666666669"/>
    <x v="1"/>
  </r>
  <r>
    <s v="Inov8"/>
    <s v="Inov8 TrailTalon 250"/>
    <s v="RunnerInn"/>
    <m/>
    <m/>
    <m/>
    <n v="619"/>
    <n v="8"/>
    <n v="75"/>
    <n v="694"/>
    <s v="2-3 dage"/>
    <s v="EU"/>
    <n v="1200"/>
    <n v="506"/>
    <n v="0.42166666666666669"/>
    <x v="1"/>
  </r>
  <r>
    <s v="Inov8"/>
    <s v="Inov8 TrailTalon 250"/>
    <s v="RunnerInn"/>
    <m/>
    <m/>
    <m/>
    <n v="619"/>
    <n v="8"/>
    <n v="75"/>
    <n v="694"/>
    <s v="2-3 dage"/>
    <s v="EU"/>
    <n v="1200"/>
    <n v="506"/>
    <n v="0.42166666666666669"/>
    <x v="1"/>
  </r>
  <r>
    <s v="Inov8"/>
    <s v="Inov8 TrailTalon 250"/>
    <s v="SportAmore"/>
    <m/>
    <s v="DKK"/>
    <m/>
    <n v="689"/>
    <n v="0"/>
    <n v="0"/>
    <n v="689"/>
    <s v="2-3 dage"/>
    <s v="Sverige"/>
    <n v="1200"/>
    <n v="511"/>
    <n v="0.42583333333333334"/>
    <x v="1"/>
  </r>
  <r>
    <s v="Inov8"/>
    <s v="Inov8 TrailTalon 250"/>
    <s v="SportAmore"/>
    <m/>
    <s v="DKK"/>
    <m/>
    <n v="689"/>
    <n v="0"/>
    <n v="0"/>
    <n v="689"/>
    <s v="2-3 dage"/>
    <s v="Sverige"/>
    <n v="1200"/>
    <n v="511"/>
    <n v="0.42583333333333334"/>
    <x v="1"/>
  </r>
  <r>
    <s v="Inov8"/>
    <s v="Inov8 TrailTalon 250"/>
    <s v="SportAmore"/>
    <m/>
    <s v="DKK"/>
    <m/>
    <n v="689"/>
    <n v="0"/>
    <n v="0"/>
    <n v="689"/>
    <s v="2-3 dage"/>
    <s v="Sverige"/>
    <n v="1200"/>
    <n v="511"/>
    <n v="0.42583333333333334"/>
    <x v="1"/>
  </r>
  <r>
    <s v="Inov8"/>
    <s v="Inov8 TrailTalon 250"/>
    <s v="SportAmore"/>
    <m/>
    <s v="DKK"/>
    <m/>
    <n v="689"/>
    <n v="0"/>
    <n v="0"/>
    <n v="689"/>
    <s v="2-3 dage"/>
    <s v="Sverige"/>
    <n v="1200"/>
    <n v="511"/>
    <n v="0.42583333333333334"/>
    <x v="1"/>
  </r>
  <r>
    <s v="Inov8"/>
    <s v="Inov8 TrailTalon 250"/>
    <s v="SportAmore"/>
    <m/>
    <s v="DKK"/>
    <m/>
    <n v="689"/>
    <n v="0"/>
    <n v="0"/>
    <n v="689"/>
    <s v="2-3 dage"/>
    <s v="Sverige"/>
    <n v="1200"/>
    <n v="511"/>
    <n v="0.42583333333333334"/>
    <x v="1"/>
  </r>
  <r>
    <s v="Inov8"/>
    <s v="Inov8 TrailTalon 250"/>
    <s v="Sportsshoes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  <x v="1"/>
  </r>
  <r>
    <s v="Inov8"/>
    <s v="Inov8 TrailTalon 250"/>
    <s v="Sportsshoes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  <x v="1"/>
  </r>
  <r>
    <s v="Inov8"/>
    <s v="Inov8 TrailTalon 250"/>
    <s v="Sportsshoes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  <x v="1"/>
  </r>
  <r>
    <s v="Inov8"/>
    <s v="Inov8 TrailTalon 250"/>
    <s v="Sportsshoes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  <x v="1"/>
  </r>
  <r>
    <s v="Inov8"/>
    <s v="Inov8 TrailTalon 250"/>
    <s v="Sportsshoes"/>
    <n v="64.989999999999995"/>
    <s v="Pund"/>
    <n v="64.989999999999995"/>
    <n v="553.85127899999998"/>
    <n v="8"/>
    <n v="68.1768"/>
    <n v="622.02807899999993"/>
    <s v="2-3 dage"/>
    <s v="England"/>
    <n v="1200"/>
    <n v="577.97192100000007"/>
    <n v="0.48164326750000003"/>
    <x v="1"/>
  </r>
  <r>
    <s v="Inov8"/>
    <s v="Inov8 TrailTalon 25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TrailTalon 25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TrailTalon 25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TrailTalon 25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TrailTalon 250"/>
    <s v="Løbeshop"/>
    <m/>
    <s v="DKK"/>
    <m/>
    <n v="599"/>
    <m/>
    <n v="39"/>
    <n v="638"/>
    <s v="2-3 dage"/>
    <s v="Danmark"/>
    <n v="1200"/>
    <n v="562"/>
    <n v="0.46833333333333332"/>
    <x v="1"/>
  </r>
  <r>
    <s v="Inov8"/>
    <s v="Inov8 X-talon 212"/>
    <s v="21run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  <x v="1"/>
  </r>
  <r>
    <s v="Inov8"/>
    <s v="Inov8 X-talon 212"/>
    <s v="21run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  <x v="1"/>
  </r>
  <r>
    <s v="Inov8"/>
    <s v="Inov8 X-talon 212"/>
    <s v="21run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  <x v="1"/>
  </r>
  <r>
    <s v="Inov8"/>
    <s v="Inov8 X-talon 212"/>
    <s v="21run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  <x v="1"/>
  </r>
  <r>
    <s v="Inov8"/>
    <s v="Inov8 X-talon 212"/>
    <s v="21run"/>
    <n v="88.71"/>
    <s v="EUR"/>
    <n v="88.71"/>
    <n v="661.35966299999995"/>
    <n v="2"/>
    <n v="14.910600000000001"/>
    <n v="676.270263"/>
    <s v="2-3 dage"/>
    <s v="Tyskland"/>
    <n v="1150"/>
    <n v="473.729737"/>
    <n v="0.41193890173913045"/>
    <x v="1"/>
  </r>
  <r>
    <s v="Inov8"/>
    <s v="Inov8 X-talon 212"/>
    <s v="RunnerInn"/>
    <m/>
    <m/>
    <m/>
    <n v="654"/>
    <n v="8"/>
    <n v="75"/>
    <n v="729"/>
    <s v="2-3 dage"/>
    <s v="EU"/>
    <n v="1150"/>
    <n v="421"/>
    <n v="0.36608695652173912"/>
    <x v="1"/>
  </r>
  <r>
    <s v="Inov8"/>
    <s v="Inov8 X-talon 212"/>
    <s v="RunnerInn"/>
    <m/>
    <m/>
    <m/>
    <n v="654"/>
    <n v="8"/>
    <n v="75"/>
    <n v="729"/>
    <s v="2-3 dage"/>
    <s v="EU"/>
    <n v="1150"/>
    <n v="421"/>
    <n v="0.36608695652173912"/>
    <x v="1"/>
  </r>
  <r>
    <s v="Inov8"/>
    <s v="Inov8 X-talon 212"/>
    <s v="RunnerInn"/>
    <m/>
    <m/>
    <m/>
    <n v="654"/>
    <n v="8"/>
    <n v="75"/>
    <n v="729"/>
    <s v="2-3 dage"/>
    <s v="EU"/>
    <n v="1150"/>
    <n v="421"/>
    <n v="0.36608695652173912"/>
    <x v="1"/>
  </r>
  <r>
    <s v="Inov8"/>
    <s v="Inov8 X-talon 212"/>
    <s v="RunnerInn"/>
    <m/>
    <m/>
    <m/>
    <n v="654"/>
    <n v="8"/>
    <n v="75"/>
    <n v="729"/>
    <s v="2-3 dage"/>
    <s v="EU"/>
    <n v="1150"/>
    <n v="421"/>
    <n v="0.36608695652173912"/>
    <x v="1"/>
  </r>
  <r>
    <s v="Inov8"/>
    <s v="Inov8 X-talon 212"/>
    <s v="RunnerInn"/>
    <m/>
    <m/>
    <m/>
    <n v="654"/>
    <n v="8"/>
    <n v="75"/>
    <n v="729"/>
    <s v="2-3 dage"/>
    <s v="EU"/>
    <n v="1150"/>
    <n v="421"/>
    <n v="0.36608695652173912"/>
    <x v="1"/>
  </r>
  <r>
    <s v="Inov8"/>
    <s v="Inov8 X-talon 212"/>
    <s v="Sportsshoes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  <x v="1"/>
  </r>
  <r>
    <s v="Inov8"/>
    <s v="Inov8 X-talon 212"/>
    <s v="Sportsshoes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  <x v="1"/>
  </r>
  <r>
    <s v="Inov8"/>
    <s v="Inov8 X-talon 212"/>
    <s v="Sportsshoes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  <x v="1"/>
  </r>
  <r>
    <s v="Inov8"/>
    <s v="Inov8 X-talon 212"/>
    <s v="Sportsshoes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  <x v="1"/>
  </r>
  <r>
    <s v="Inov8"/>
    <s v="Inov8 X-talon 212"/>
    <s v="Sportsshoes"/>
    <n v="83.99"/>
    <s v="Pund"/>
    <n v="83.99"/>
    <n v="715.77117899999996"/>
    <n v="8"/>
    <n v="68.1768"/>
    <n v="783.94797899999992"/>
    <s v="2-3 dage"/>
    <s v="England"/>
    <n v="1150"/>
    <n v="366.05202100000008"/>
    <n v="0.31830610521739139"/>
    <x v="1"/>
  </r>
  <r>
    <s v="Inov8"/>
    <s v="Inov8 X-talon 212"/>
    <s v="Løberen"/>
    <m/>
    <s v="DKK"/>
    <m/>
    <n v="1150"/>
    <m/>
    <n v="59.642400000000002"/>
    <n v="1209.6424"/>
    <s v="2-3 dage"/>
    <s v="Danmark"/>
    <n v="1150"/>
    <n v="-59.642399999999952"/>
    <n v="-5.1862956521739091E-2"/>
    <x v="1"/>
  </r>
  <r>
    <s v="Inov8"/>
    <s v="Inov8 X-talon 212"/>
    <s v="Løberen"/>
    <m/>
    <s v="DKK"/>
    <m/>
    <n v="1150"/>
    <m/>
    <n v="59.642400000000002"/>
    <n v="1209.6424"/>
    <s v="2-3 dage"/>
    <s v="Danmark"/>
    <n v="1150"/>
    <n v="-59.642399999999952"/>
    <n v="-5.1862956521739091E-2"/>
    <x v="1"/>
  </r>
  <r>
    <s v="Inov8"/>
    <s v="Inov8 X-talon 212"/>
    <s v="Løberen"/>
    <m/>
    <s v="DKK"/>
    <m/>
    <n v="1150"/>
    <m/>
    <n v="59.642400000000002"/>
    <n v="1209.6424"/>
    <s v="2-3 dage"/>
    <s v="Danmark"/>
    <n v="1150"/>
    <n v="-59.642399999999952"/>
    <n v="-5.1862956521739091E-2"/>
    <x v="1"/>
  </r>
  <r>
    <s v="Inov8"/>
    <s v="Inov8 X-talon 212"/>
    <s v="Løberen"/>
    <m/>
    <s v="DKK"/>
    <m/>
    <n v="1150"/>
    <m/>
    <n v="59.642400000000002"/>
    <n v="1209.6424"/>
    <s v="2-3 dage"/>
    <s v="Danmark"/>
    <n v="1150"/>
    <n v="-59.642399999999952"/>
    <n v="-5.1862956521739091E-2"/>
    <x v="1"/>
  </r>
  <r>
    <s v="Inov8"/>
    <s v="Inov8 X-talon 212"/>
    <s v="Løberen"/>
    <m/>
    <s v="DKK"/>
    <m/>
    <n v="1150"/>
    <m/>
    <n v="59.642400000000002"/>
    <n v="1209.6424"/>
    <s v="2-3 dage"/>
    <s v="Danmark"/>
    <n v="1150"/>
    <n v="-59.642399999999952"/>
    <n v="-5.1862956521739091E-2"/>
    <x v="1"/>
  </r>
  <r>
    <s v="New Balance"/>
    <s v="Mizuno Enigma"/>
    <s v="RunnerInn"/>
    <m/>
    <m/>
    <m/>
    <n v="762"/>
    <n v="8"/>
    <n v="75"/>
    <n v="837"/>
    <s v="2-3 dage"/>
    <s v="EU"/>
    <n v="1500"/>
    <n v="663"/>
    <n v="0.442"/>
    <x v="1"/>
  </r>
  <r>
    <s v="New Balance"/>
    <s v="Mizuno Enigma"/>
    <s v="RunnerInn"/>
    <m/>
    <m/>
    <m/>
    <n v="762"/>
    <n v="8"/>
    <n v="75"/>
    <n v="837"/>
    <s v="2-3 dage"/>
    <s v="EU"/>
    <n v="1500"/>
    <n v="663"/>
    <n v="0.442"/>
    <x v="1"/>
  </r>
  <r>
    <s v="New Balance"/>
    <s v="Mizuno Enigma"/>
    <s v="RunnerInn"/>
    <m/>
    <m/>
    <m/>
    <n v="762"/>
    <n v="8"/>
    <n v="75"/>
    <n v="837"/>
    <s v="2-3 dage"/>
    <s v="EU"/>
    <n v="1500"/>
    <n v="663"/>
    <n v="0.442"/>
    <x v="1"/>
  </r>
  <r>
    <s v="New Balance"/>
    <s v="Mizuno Enigma"/>
    <s v="RunnerInn"/>
    <m/>
    <m/>
    <m/>
    <n v="762"/>
    <n v="8"/>
    <n v="75"/>
    <n v="837"/>
    <s v="2-3 dage"/>
    <s v="EU"/>
    <n v="1500"/>
    <n v="663"/>
    <n v="0.442"/>
    <x v="1"/>
  </r>
  <r>
    <s v="New Balance"/>
    <s v="Mizuno Enigma"/>
    <s v="RunnerInn"/>
    <m/>
    <m/>
    <m/>
    <n v="762"/>
    <n v="8"/>
    <n v="75"/>
    <n v="837"/>
    <s v="2-3 dage"/>
    <s v="EU"/>
    <n v="1500"/>
    <n v="663"/>
    <n v="0.442"/>
    <x v="1"/>
  </r>
  <r>
    <s v="New Balance"/>
    <s v="Mizuno Enigma"/>
    <s v="SportAmore"/>
    <m/>
    <s v="DKK"/>
    <m/>
    <n v="779"/>
    <n v="0"/>
    <n v="0"/>
    <n v="779"/>
    <s v="2-3 dage"/>
    <s v="Sverige"/>
    <n v="1500"/>
    <n v="721"/>
    <n v="0.48066666666666669"/>
    <x v="1"/>
  </r>
  <r>
    <s v="New Balance"/>
    <s v="Mizuno Enigma"/>
    <s v="SportAmore"/>
    <m/>
    <s v="DKK"/>
    <m/>
    <n v="779"/>
    <n v="0"/>
    <n v="0"/>
    <n v="779"/>
    <s v="2-3 dage"/>
    <s v="Sverige"/>
    <n v="1500"/>
    <n v="721"/>
    <n v="0.48066666666666669"/>
    <x v="1"/>
  </r>
  <r>
    <s v="New Balance"/>
    <s v="Mizuno Enigma"/>
    <s v="SportAmore"/>
    <m/>
    <s v="DKK"/>
    <m/>
    <n v="779"/>
    <n v="0"/>
    <n v="0"/>
    <n v="779"/>
    <s v="2-3 dage"/>
    <s v="Sverige"/>
    <n v="1500"/>
    <n v="721"/>
    <n v="0.48066666666666669"/>
    <x v="1"/>
  </r>
  <r>
    <s v="New Balance"/>
    <s v="Mizuno Enigma"/>
    <s v="SportAmore"/>
    <m/>
    <s v="DKK"/>
    <m/>
    <n v="779"/>
    <n v="0"/>
    <n v="0"/>
    <n v="779"/>
    <s v="2-3 dage"/>
    <s v="Sverige"/>
    <n v="1500"/>
    <n v="721"/>
    <n v="0.48066666666666669"/>
    <x v="1"/>
  </r>
  <r>
    <s v="New Balance"/>
    <s v="Mizuno Enigma"/>
    <s v="SportAmore"/>
    <m/>
    <s v="DKK"/>
    <m/>
    <n v="779"/>
    <n v="0"/>
    <n v="0"/>
    <n v="779"/>
    <s v="2-3 dage"/>
    <s v="Sverige"/>
    <n v="1500"/>
    <n v="721"/>
    <n v="0.48066666666666669"/>
    <x v="1"/>
  </r>
  <r>
    <s v="New Balance"/>
    <s v="Mizuno Enigma"/>
    <s v="Løbeshop"/>
    <m/>
    <s v="DKK"/>
    <m/>
    <n v="699"/>
    <n v="0"/>
    <n v="39"/>
    <n v="738"/>
    <s v="2-3 dage"/>
    <s v="Danmark"/>
    <n v="1500"/>
    <n v="762"/>
    <n v="0.50800000000000001"/>
    <x v="1"/>
  </r>
  <r>
    <s v="New Balance"/>
    <s v="Mizuno Enigma"/>
    <s v="Løbeshop"/>
    <m/>
    <s v="DKK"/>
    <m/>
    <n v="699"/>
    <n v="0"/>
    <n v="39"/>
    <n v="738"/>
    <s v="2-3 dage"/>
    <s v="Danmark"/>
    <n v="1500"/>
    <n v="762"/>
    <n v="0.50800000000000001"/>
    <x v="1"/>
  </r>
  <r>
    <s v="New Balance"/>
    <s v="Mizuno Enigma"/>
    <s v="Løbeshop"/>
    <m/>
    <s v="DKK"/>
    <m/>
    <n v="699"/>
    <n v="0"/>
    <n v="39"/>
    <n v="738"/>
    <s v="2-3 dage"/>
    <s v="Danmark"/>
    <n v="1500"/>
    <n v="762"/>
    <n v="0.50800000000000001"/>
    <x v="1"/>
  </r>
  <r>
    <s v="New Balance"/>
    <s v="Mizuno Enigma"/>
    <s v="Løbeshop"/>
    <m/>
    <s v="DKK"/>
    <m/>
    <n v="699"/>
    <n v="0"/>
    <n v="39"/>
    <n v="738"/>
    <s v="2-3 dage"/>
    <s v="Danmark"/>
    <n v="1500"/>
    <n v="762"/>
    <n v="0.50800000000000001"/>
    <x v="1"/>
  </r>
  <r>
    <s v="New Balance"/>
    <s v="Mizuno Enigma"/>
    <s v="Løbeshop"/>
    <m/>
    <s v="DKK"/>
    <m/>
    <n v="699"/>
    <n v="0"/>
    <n v="39"/>
    <n v="738"/>
    <s v="2-3 dage"/>
    <s v="Danmark"/>
    <n v="1500"/>
    <n v="762"/>
    <n v="0.50800000000000001"/>
    <x v="1"/>
  </r>
  <r>
    <s v="Mizuno"/>
    <s v="Mizuno Inspire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Mizuno"/>
    <s v="Mizuno Inspire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Mizuno"/>
    <s v="Mizuno Inspire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Mizuno"/>
    <s v="Mizuno Inspire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Mizuno"/>
    <s v="Mizuno Inspire"/>
    <s v="21run"/>
    <n v="83.97"/>
    <s v="EUR"/>
    <n v="83.97"/>
    <n v="626.02154100000007"/>
    <n v="2"/>
    <n v="14.910600000000001"/>
    <n v="640.93214100000012"/>
    <s v="2-3 dage"/>
    <s v="Tyskland"/>
    <n v="1100"/>
    <n v="459.06785899999988"/>
    <n v="0.41733441727272719"/>
    <x v="0"/>
  </r>
  <r>
    <s v="Mizuno"/>
    <s v="Mizuno Inspire"/>
    <s v="RunnerInn"/>
    <m/>
    <m/>
    <m/>
    <n v="1004"/>
    <n v="8"/>
    <n v="75"/>
    <n v="1079"/>
    <s v="2-3 dage"/>
    <s v="EU"/>
    <n v="1100"/>
    <n v="21"/>
    <n v="1.9090909090909092E-2"/>
    <x v="0"/>
  </r>
  <r>
    <s v="Mizuno"/>
    <s v="Mizuno Inspire"/>
    <s v="RunnerInn"/>
    <m/>
    <m/>
    <m/>
    <n v="1004"/>
    <n v="8"/>
    <n v="75"/>
    <n v="1079"/>
    <s v="2-3 dage"/>
    <s v="EU"/>
    <n v="1100"/>
    <n v="21"/>
    <n v="1.9090909090909092E-2"/>
    <x v="0"/>
  </r>
  <r>
    <s v="Mizuno"/>
    <s v="Mizuno Inspire"/>
    <s v="RunnerInn"/>
    <m/>
    <m/>
    <m/>
    <n v="1004"/>
    <n v="8"/>
    <n v="75"/>
    <n v="1079"/>
    <s v="2-3 dage"/>
    <s v="EU"/>
    <n v="1100"/>
    <n v="21"/>
    <n v="1.9090909090909092E-2"/>
    <x v="0"/>
  </r>
  <r>
    <s v="Mizuno"/>
    <s v="Mizuno Inspire"/>
    <s v="RunnerInn"/>
    <m/>
    <m/>
    <m/>
    <n v="1004"/>
    <n v="8"/>
    <n v="75"/>
    <n v="1079"/>
    <s v="2-3 dage"/>
    <s v="EU"/>
    <n v="1100"/>
    <n v="21"/>
    <n v="1.9090909090909092E-2"/>
    <x v="0"/>
  </r>
  <r>
    <s v="Mizuno"/>
    <s v="Mizuno Inspire"/>
    <s v="RunnerInn"/>
    <m/>
    <m/>
    <m/>
    <n v="923"/>
    <n v="8"/>
    <n v="75"/>
    <n v="998"/>
    <s v="2-3 dage"/>
    <s v="EU"/>
    <n v="1100"/>
    <n v="102"/>
    <n v="9.2727272727272728E-2"/>
    <x v="0"/>
  </r>
  <r>
    <s v="Mizuno"/>
    <s v="Mizuno Inspire"/>
    <s v="Shop4runners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  <x v="0"/>
  </r>
  <r>
    <s v="Mizuno"/>
    <s v="Mizuno Inspire"/>
    <s v="Shop4runners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  <x v="0"/>
  </r>
  <r>
    <s v="Mizuno"/>
    <s v="Mizuno Inspire"/>
    <s v="Shop4runners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  <x v="0"/>
  </r>
  <r>
    <s v="Mizuno"/>
    <s v="Mizuno Inspire"/>
    <s v="Shop4runners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  <x v="0"/>
  </r>
  <r>
    <s v="Mizuno"/>
    <s v="Mizuno Inspire"/>
    <s v="Shop4runners"/>
    <n v="129.94999999999999"/>
    <s v="EUR"/>
    <n v="129.94999999999999"/>
    <n v="967.19185999999991"/>
    <n v="10"/>
    <n v="74.427999999999997"/>
    <n v="1041.6198599999998"/>
    <s v="2-3 dage"/>
    <s v="Tyskland"/>
    <n v="1100"/>
    <n v="58.38014000000021"/>
    <n v="5.307285454545474E-2"/>
    <x v="0"/>
  </r>
  <r>
    <s v="Mizuno"/>
    <s v="Mizuno Inspire"/>
    <s v="SportAmore"/>
    <m/>
    <s v="DKK"/>
    <m/>
    <n v="1245"/>
    <n v="0"/>
    <n v="0"/>
    <n v="1245"/>
    <s v="2-3 dage"/>
    <s v="Sverige"/>
    <n v="1100"/>
    <n v="-145"/>
    <n v="-0.13181818181818181"/>
    <x v="0"/>
  </r>
  <r>
    <s v="Mizuno"/>
    <s v="Mizuno Inspire"/>
    <s v="SportAmore"/>
    <m/>
    <s v="DKK"/>
    <m/>
    <n v="929"/>
    <n v="0"/>
    <n v="0"/>
    <n v="929"/>
    <s v="2-3 dage"/>
    <s v="Sverige"/>
    <n v="1100"/>
    <n v="171"/>
    <n v="0.15545454545454546"/>
    <x v="0"/>
  </r>
  <r>
    <s v="Mizuno"/>
    <s v="Mizuno Inspire"/>
    <s v="SportAmore"/>
    <m/>
    <s v="DKK"/>
    <m/>
    <n v="1245"/>
    <n v="0"/>
    <n v="0"/>
    <n v="1245"/>
    <s v="2-3 dage"/>
    <s v="Sverige"/>
    <n v="1100"/>
    <n v="-145"/>
    <n v="-0.13181818181818181"/>
    <x v="0"/>
  </r>
  <r>
    <s v="Mizuno"/>
    <s v="Mizuno Inspire"/>
    <s v="SportAmore"/>
    <m/>
    <s v="DKK"/>
    <m/>
    <n v="1245"/>
    <n v="0"/>
    <n v="0"/>
    <n v="1245"/>
    <s v="2-3 dage"/>
    <s v="Sverige"/>
    <n v="1100"/>
    <n v="-145"/>
    <n v="-0.13181818181818181"/>
    <x v="0"/>
  </r>
  <r>
    <s v="Mizuno"/>
    <s v="Mizuno Inspire"/>
    <s v="SportAmore"/>
    <m/>
    <s v="DKK"/>
    <m/>
    <n v="1245"/>
    <n v="0"/>
    <n v="0"/>
    <n v="1245"/>
    <s v="2-3 dage"/>
    <s v="Sverige"/>
    <n v="1100"/>
    <n v="-145"/>
    <n v="-0.13181818181818181"/>
    <x v="0"/>
  </r>
  <r>
    <s v="Mizuno"/>
    <s v="Mizuno Inspire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0"/>
  </r>
  <r>
    <s v="Mizuno"/>
    <s v="Mizuno Inspire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0"/>
  </r>
  <r>
    <s v="Mizuno"/>
    <s v="Mizuno Inspire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0"/>
  </r>
  <r>
    <s v="Mizuno"/>
    <s v="Mizuno Inspire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0"/>
  </r>
  <r>
    <s v="Mizuno"/>
    <s v="Mizuno Inspire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0"/>
  </r>
  <r>
    <s v="Mizuno"/>
    <s v="Mizuno Inspire"/>
    <s v="Løbeshop"/>
    <m/>
    <s v="DKK"/>
    <m/>
    <n v="1009"/>
    <n v="0"/>
    <m/>
    <n v="1009"/>
    <s v="2-3 dage"/>
    <s v="Danmark"/>
    <n v="1100"/>
    <n v="91"/>
    <n v="8.2727272727272733E-2"/>
    <x v="0"/>
  </r>
  <r>
    <s v="Mizuno"/>
    <s v="Mizuno Inspire"/>
    <s v="Løbeshop"/>
    <m/>
    <s v="DKK"/>
    <m/>
    <n v="1100"/>
    <n v="0"/>
    <m/>
    <n v="1100"/>
    <s v="2-3 dage"/>
    <s v="Danmark"/>
    <n v="1100"/>
    <n v="0"/>
    <n v="0"/>
    <x v="0"/>
  </r>
  <r>
    <s v="Mizuno"/>
    <s v="Mizuno Inspire"/>
    <s v="Løbeshop"/>
    <m/>
    <s v="DKK"/>
    <m/>
    <n v="1100"/>
    <n v="0"/>
    <m/>
    <n v="1100"/>
    <s v="2-3 dage"/>
    <s v="Danmark"/>
    <n v="1100"/>
    <n v="0"/>
    <n v="0"/>
    <x v="0"/>
  </r>
  <r>
    <s v="Mizuno"/>
    <s v="Mizuno Inspire"/>
    <s v="Løbeshop"/>
    <m/>
    <s v="DKK"/>
    <m/>
    <n v="1100"/>
    <n v="0"/>
    <m/>
    <n v="1100"/>
    <s v="2-3 dage"/>
    <s v="Danmark"/>
    <n v="1100"/>
    <n v="0"/>
    <n v="0"/>
    <x v="0"/>
  </r>
  <r>
    <s v="Mizuno"/>
    <s v="Mizuno Inspire"/>
    <s v="Løbeshop"/>
    <m/>
    <s v="DKK"/>
    <m/>
    <n v="900"/>
    <n v="0"/>
    <n v="39"/>
    <n v="939"/>
    <s v="2-3 dage"/>
    <s v="Danmark"/>
    <n v="1100"/>
    <n v="161"/>
    <n v="0.14636363636363636"/>
    <x v="0"/>
  </r>
  <r>
    <s v="Mizuno"/>
    <s v="mizuno Rider"/>
    <s v="21run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  <x v="1"/>
  </r>
  <r>
    <s v="Mizuno"/>
    <s v="mizuno Rider"/>
    <s v="21run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  <x v="1"/>
  </r>
  <r>
    <s v="Mizuno"/>
    <s v="mizuno Rider"/>
    <s v="21run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  <x v="1"/>
  </r>
  <r>
    <s v="Mizuno"/>
    <s v="mizuno Rider"/>
    <s v="21run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  <x v="1"/>
  </r>
  <r>
    <s v="Mizuno"/>
    <s v="mizuno Rider"/>
    <s v="21run"/>
    <n v="94.22"/>
    <s v="EUR"/>
    <n v="94.22"/>
    <n v="702.43836599999997"/>
    <n v="2"/>
    <n v="14.910600000000001"/>
    <n v="717.34896600000002"/>
    <s v="2-3 dage"/>
    <s v="Tyskland"/>
    <n v="1100"/>
    <n v="382.65103399999998"/>
    <n v="0.34786457636363632"/>
    <x v="1"/>
  </r>
  <r>
    <s v="Mizuno"/>
    <s v="mizuno Rider"/>
    <s v="RunnerInn"/>
    <m/>
    <m/>
    <m/>
    <n v="450"/>
    <n v="8"/>
    <n v="75"/>
    <n v="525"/>
    <s v="2-3 dage"/>
    <s v="EU"/>
    <n v="1100"/>
    <n v="575"/>
    <n v="0.52272727272727271"/>
    <x v="1"/>
  </r>
  <r>
    <s v="Mizuno"/>
    <s v="mizuno Rider"/>
    <s v="RunnerInn"/>
    <m/>
    <m/>
    <m/>
    <n v="450"/>
    <n v="8"/>
    <n v="75"/>
    <n v="525"/>
    <s v="2-3 dage"/>
    <s v="EU"/>
    <n v="1100"/>
    <n v="575"/>
    <n v="0.52272727272727271"/>
    <x v="1"/>
  </r>
  <r>
    <s v="Mizuno"/>
    <s v="mizuno Rider"/>
    <s v="RunnerInn"/>
    <m/>
    <m/>
    <m/>
    <n v="449"/>
    <n v="8"/>
    <n v="75"/>
    <n v="524"/>
    <s v="2-3 dage"/>
    <s v="EU"/>
    <n v="1100"/>
    <n v="576"/>
    <n v="0.52363636363636368"/>
    <x v="1"/>
  </r>
  <r>
    <s v="Mizuno"/>
    <s v="mizuno Rider"/>
    <s v="RunnerInn"/>
    <m/>
    <m/>
    <m/>
    <n v="450"/>
    <n v="8"/>
    <n v="75"/>
    <n v="525"/>
    <s v="2-3 dage"/>
    <s v="EU"/>
    <n v="1100"/>
    <n v="575"/>
    <n v="0.52272727272727271"/>
    <x v="1"/>
  </r>
  <r>
    <s v="Mizuno"/>
    <s v="mizuno Rider"/>
    <s v="RunnerInn"/>
    <m/>
    <m/>
    <m/>
    <n v="423"/>
    <n v="8"/>
    <n v="75"/>
    <n v="498"/>
    <s v="2-3 dage"/>
    <s v="EU"/>
    <n v="1100"/>
    <n v="602"/>
    <n v="0.54727272727272724"/>
    <x v="1"/>
  </r>
  <r>
    <s v="Mizuno"/>
    <s v="mizuno Rider"/>
    <s v="Shop4runners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  <x v="1"/>
  </r>
  <r>
    <s v="Mizuno"/>
    <s v="mizuno Rider"/>
    <s v="Shop4runners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  <x v="1"/>
  </r>
  <r>
    <s v="Mizuno"/>
    <s v="mizuno Rider"/>
    <s v="Shop4runners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  <x v="1"/>
  </r>
  <r>
    <s v="Mizuno"/>
    <s v="mizuno Rider"/>
    <s v="Shop4runners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  <x v="1"/>
  </r>
  <r>
    <s v="Mizuno"/>
    <s v="mizuno Rider"/>
    <s v="Shop4runners"/>
    <n v="130.94999999999999"/>
    <s v="EUR"/>
    <n v="130.94999999999999"/>
    <n v="974.63465999999994"/>
    <n v="10"/>
    <n v="74.427999999999997"/>
    <n v="1049.0626600000001"/>
    <s v="2-3 dage"/>
    <s v="Tyskland"/>
    <n v="1100"/>
    <n v="50.937339999999949"/>
    <n v="4.630667272727268E-2"/>
    <x v="1"/>
  </r>
  <r>
    <s v="Mizuno"/>
    <s v="mizuno Rider"/>
    <s v="SportAmore"/>
    <m/>
    <s v="DKK"/>
    <m/>
    <n v="1195"/>
    <n v="0"/>
    <n v="0"/>
    <n v="1195"/>
    <s v="2-3 dage"/>
    <s v="Sverige"/>
    <n v="1100"/>
    <n v="-95"/>
    <n v="-8.6363636363636365E-2"/>
    <x v="1"/>
  </r>
  <r>
    <s v="Mizuno"/>
    <s v="mizuno Rider"/>
    <s v="SportAmore"/>
    <m/>
    <s v="DKK"/>
    <m/>
    <n v="899"/>
    <n v="0"/>
    <n v="0"/>
    <n v="899"/>
    <s v="2-3 dage"/>
    <s v="Sverige"/>
    <n v="1100"/>
    <n v="201"/>
    <n v="0.18272727272727274"/>
    <x v="1"/>
  </r>
  <r>
    <s v="Mizuno"/>
    <s v="mizuno Rider"/>
    <s v="SportAmore"/>
    <m/>
    <s v="DKK"/>
    <m/>
    <n v="1195"/>
    <n v="0"/>
    <n v="0"/>
    <n v="1195"/>
    <s v="2-3 dage"/>
    <s v="Sverige"/>
    <n v="1100"/>
    <n v="-95"/>
    <n v="-8.6363636363636365E-2"/>
    <x v="1"/>
  </r>
  <r>
    <s v="Mizuno"/>
    <s v="mizuno Rider"/>
    <s v="SportAmore"/>
    <m/>
    <s v="DKK"/>
    <m/>
    <n v="1195"/>
    <n v="0"/>
    <n v="0"/>
    <n v="1195"/>
    <s v="2-3 dage"/>
    <s v="Sverige"/>
    <n v="1100"/>
    <n v="-95"/>
    <n v="-8.6363636363636365E-2"/>
    <x v="1"/>
  </r>
  <r>
    <s v="Mizuno"/>
    <s v="mizuno Rider"/>
    <s v="SportAmore"/>
    <m/>
    <s v="DKK"/>
    <m/>
    <n v="1195"/>
    <n v="0"/>
    <n v="0"/>
    <n v="1195"/>
    <s v="2-3 dage"/>
    <s v="Sverige"/>
    <n v="1100"/>
    <n v="-95"/>
    <n v="-8.6363636363636365E-2"/>
    <x v="1"/>
  </r>
  <r>
    <s v="Mizuno"/>
    <s v="mizuno Rider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1"/>
  </r>
  <r>
    <s v="Mizuno"/>
    <s v="mizuno Rider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1"/>
  </r>
  <r>
    <s v="Mizuno"/>
    <s v="mizuno Rider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1"/>
  </r>
  <r>
    <s v="Mizuno"/>
    <s v="mizuno Rider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1"/>
  </r>
  <r>
    <s v="Mizuno"/>
    <s v="mizuno Rider"/>
    <s v="Sportsshoes"/>
    <n v="112.49"/>
    <s v="Pund"/>
    <n v="112.49"/>
    <n v="958.65102899999999"/>
    <n v="8"/>
    <n v="68.1768"/>
    <n v="1026.8278290000001"/>
    <s v="2-3 dage"/>
    <s v="England"/>
    <n v="1100"/>
    <n v="73.172170999999935"/>
    <n v="6.6520155454545399E-2"/>
    <x v="1"/>
  </r>
  <r>
    <s v="Mizuno"/>
    <s v="mizuno Rider"/>
    <s v="Løbeshop"/>
    <m/>
    <s v="DKK"/>
    <m/>
    <n v="1009"/>
    <n v="0"/>
    <m/>
    <n v="1009"/>
    <s v="2-3 dage"/>
    <s v="Danmark"/>
    <n v="1100"/>
    <n v="91"/>
    <n v="8.2727272727272733E-2"/>
    <x v="1"/>
  </r>
  <r>
    <s v="Mizuno"/>
    <s v="mizuno Rider"/>
    <s v="Løbeshop"/>
    <m/>
    <s v="DKK"/>
    <m/>
    <n v="1100"/>
    <n v="0"/>
    <m/>
    <n v="1100"/>
    <s v="2-3 dage"/>
    <s v="Danmark"/>
    <n v="1100"/>
    <n v="0"/>
    <n v="0"/>
    <x v="1"/>
  </r>
  <r>
    <s v="Mizuno"/>
    <s v="mizuno Rider"/>
    <s v="Løbeshop"/>
    <m/>
    <s v="DKK"/>
    <m/>
    <n v="1100"/>
    <n v="0"/>
    <m/>
    <n v="1100"/>
    <s v="2-3 dage"/>
    <s v="Danmark"/>
    <n v="1100"/>
    <n v="0"/>
    <n v="0"/>
    <x v="1"/>
  </r>
  <r>
    <s v="Mizuno"/>
    <s v="mizuno Rider"/>
    <s v="Løbeshop"/>
    <m/>
    <s v="DKK"/>
    <m/>
    <n v="1100"/>
    <n v="0"/>
    <m/>
    <n v="1100"/>
    <s v="2-3 dage"/>
    <s v="Danmark"/>
    <n v="1100"/>
    <n v="0"/>
    <n v="0"/>
    <x v="1"/>
  </r>
  <r>
    <s v="Mizuno"/>
    <s v="mizuno Rider"/>
    <s v="Løbeshop"/>
    <m/>
    <s v="DKK"/>
    <m/>
    <n v="900"/>
    <n v="0"/>
    <n v="39"/>
    <n v="939"/>
    <s v="2-3 dage"/>
    <s v="Danmark"/>
    <n v="1100"/>
    <n v="161"/>
    <n v="0.14636363636363636"/>
    <x v="1"/>
  </r>
  <r>
    <s v="New Balance"/>
    <s v="Mizuno Sayonara"/>
    <s v="21run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  <x v="1"/>
  </r>
  <r>
    <s v="New Balance"/>
    <s v="Mizuno Sayonara"/>
    <s v="21run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  <x v="1"/>
  </r>
  <r>
    <s v="New Balance"/>
    <s v="Mizuno Sayonara"/>
    <s v="21run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  <x v="1"/>
  </r>
  <r>
    <s v="New Balance"/>
    <s v="Mizuno Sayonara"/>
    <s v="21run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  <x v="1"/>
  </r>
  <r>
    <s v="New Balance"/>
    <s v="Mizuno Sayonara"/>
    <s v="21run"/>
    <n v="84.47"/>
    <s v="EUR"/>
    <n v="84.47"/>
    <n v="629.749191"/>
    <n v="2"/>
    <n v="14.910600000000001"/>
    <n v="644.65979100000004"/>
    <s v="2-3 dage"/>
    <s v="Tyskland"/>
    <n v="1100"/>
    <n v="455.34020899999996"/>
    <n v="0.41394564454545452"/>
    <x v="1"/>
  </r>
  <r>
    <s v="New Balance"/>
    <s v="Mizuno Sayonara"/>
    <s v="Shop4runners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  <x v="1"/>
  </r>
  <r>
    <s v="New Balance"/>
    <s v="Mizuno Sayonara"/>
    <s v="Shop4runners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  <x v="1"/>
  </r>
  <r>
    <s v="New Balance"/>
    <s v="Mizuno Sayonara"/>
    <s v="Shop4runners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  <x v="1"/>
  </r>
  <r>
    <s v="New Balance"/>
    <s v="Mizuno Sayonara"/>
    <s v="Shop4runners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  <x v="1"/>
  </r>
  <r>
    <s v="New Balance"/>
    <s v="Mizuno Sayonara"/>
    <s v="Shop4runners"/>
    <n v="64.95"/>
    <s v="EUR"/>
    <n v="64.95"/>
    <n v="483.40986000000004"/>
    <n v="10"/>
    <n v="74.427999999999997"/>
    <n v="557.83786000000009"/>
    <s v="2-3 dage"/>
    <s v="Tyskland"/>
    <n v="1100"/>
    <n v="542.16213999999991"/>
    <n v="0.49287467272727264"/>
    <x v="1"/>
  </r>
  <r>
    <s v="New Balance"/>
    <s v="Mizuno Sayonara"/>
    <s v="Løbeshop"/>
    <m/>
    <s v="DKK"/>
    <m/>
    <n v="499"/>
    <n v="0"/>
    <n v="39"/>
    <n v="538"/>
    <s v="2-3 dage"/>
    <s v="Danmark"/>
    <n v="1100"/>
    <n v="562"/>
    <n v="0.51090909090909087"/>
    <x v="1"/>
  </r>
  <r>
    <s v="New Balance"/>
    <s v="Mizuno Sayonara"/>
    <s v="Løbeshop"/>
    <m/>
    <s v="DKK"/>
    <m/>
    <n v="499"/>
    <n v="0"/>
    <n v="39"/>
    <n v="538"/>
    <s v="2-3 dage"/>
    <s v="Danmark"/>
    <n v="1100"/>
    <n v="562"/>
    <n v="0.51090909090909087"/>
    <x v="1"/>
  </r>
  <r>
    <s v="New Balance"/>
    <s v="Mizuno Sayonara"/>
    <s v="Løbeshop"/>
    <m/>
    <s v="DKK"/>
    <m/>
    <n v="499"/>
    <n v="0"/>
    <n v="39"/>
    <n v="538"/>
    <s v="2-3 dage"/>
    <s v="Danmark"/>
    <n v="1100"/>
    <n v="562"/>
    <n v="0.51090909090909087"/>
    <x v="1"/>
  </r>
  <r>
    <s v="New Balance"/>
    <s v="Mizuno Sayonara"/>
    <s v="Løbeshop"/>
    <m/>
    <s v="DKK"/>
    <m/>
    <n v="499"/>
    <n v="0"/>
    <n v="39"/>
    <n v="538"/>
    <s v="2-3 dage"/>
    <s v="Danmark"/>
    <n v="1100"/>
    <n v="562"/>
    <n v="0.51090909090909087"/>
    <x v="1"/>
  </r>
  <r>
    <s v="New Balance"/>
    <s v="Mizuno Sayonara"/>
    <s v="Løbeshop"/>
    <m/>
    <s v="DKK"/>
    <m/>
    <n v="499"/>
    <n v="0"/>
    <n v="39"/>
    <n v="538"/>
    <s v="2-3 dage"/>
    <s v="Danmark"/>
    <n v="1100"/>
    <n v="562"/>
    <n v="0.51090909090909087"/>
    <x v="1"/>
  </r>
  <r>
    <s v="Nike"/>
    <s v="Nike Free RN"/>
    <s v="RunnerInn"/>
    <m/>
    <m/>
    <m/>
    <n v="479"/>
    <n v="8"/>
    <n v="75"/>
    <n v="554"/>
    <s v="2-3 dage"/>
    <s v="EU"/>
    <n v="1050"/>
    <n v="496"/>
    <n v="0.4723809523809524"/>
    <x v="1"/>
  </r>
  <r>
    <s v="Nike"/>
    <s v="Nike Free RN"/>
    <s v="RunnerInn"/>
    <m/>
    <m/>
    <m/>
    <n v="479"/>
    <n v="8"/>
    <n v="75"/>
    <n v="554"/>
    <s v="2-3 dage"/>
    <s v="EU"/>
    <n v="1050"/>
    <n v="496"/>
    <n v="0.4723809523809524"/>
    <x v="1"/>
  </r>
  <r>
    <s v="Nike"/>
    <s v="Nike Free RN"/>
    <s v="RunnerInn"/>
    <m/>
    <m/>
    <m/>
    <n v="479"/>
    <n v="8"/>
    <n v="75"/>
    <n v="554"/>
    <s v="2-3 dage"/>
    <s v="EU"/>
    <n v="1050"/>
    <n v="496"/>
    <n v="0.4723809523809524"/>
    <x v="1"/>
  </r>
  <r>
    <s v="Nike"/>
    <s v="Nike Free RN"/>
    <s v="RunnerInn"/>
    <m/>
    <m/>
    <m/>
    <n v="479"/>
    <n v="8"/>
    <n v="75"/>
    <n v="554"/>
    <s v="2-3 dage"/>
    <s v="EU"/>
    <n v="1050"/>
    <n v="496"/>
    <n v="0.4723809523809524"/>
    <x v="1"/>
  </r>
  <r>
    <s v="Nike"/>
    <s v="Nike Free RN"/>
    <s v="RunnerInn"/>
    <m/>
    <m/>
    <m/>
    <n v="479"/>
    <n v="8"/>
    <n v="75"/>
    <n v="554"/>
    <s v="2-3 dage"/>
    <s v="EU"/>
    <n v="1050"/>
    <n v="496"/>
    <n v="0.4723809523809524"/>
    <x v="1"/>
  </r>
  <r>
    <s v="Nike"/>
    <s v="Nike Free RN"/>
    <s v="Shop4runners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  <x v="1"/>
  </r>
  <r>
    <s v="Nike"/>
    <s v="Nike Free RN"/>
    <s v="Shop4runners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  <x v="1"/>
  </r>
  <r>
    <s v="Nike"/>
    <s v="Nike Free RN"/>
    <s v="Shop4runners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  <x v="1"/>
  </r>
  <r>
    <s v="Nike"/>
    <s v="Nike Free RN"/>
    <s v="Shop4runners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  <x v="1"/>
  </r>
  <r>
    <s v="Nike"/>
    <s v="Nike Free RN"/>
    <s v="Shop4runners"/>
    <n v="74.95"/>
    <s v="EUR"/>
    <n v="74.95"/>
    <n v="557.83785999999998"/>
    <n v="10"/>
    <n v="74.427999999999997"/>
    <n v="632.26585999999998"/>
    <s v="2-3 dage"/>
    <s v="Tyskland"/>
    <n v="1050"/>
    <n v="417.73414000000002"/>
    <n v="0.3978420380952381"/>
    <x v="1"/>
  </r>
  <r>
    <s v="Nike"/>
    <s v="Nike Free RN"/>
    <s v="SportAmore"/>
    <m/>
    <s v="DKK"/>
    <m/>
    <n v="899"/>
    <n v="0"/>
    <n v="0"/>
    <n v="899"/>
    <s v="2-3 dage"/>
    <s v="Sverige"/>
    <n v="1050"/>
    <n v="151"/>
    <n v="0.1438095238095238"/>
    <x v="1"/>
  </r>
  <r>
    <s v="Nike"/>
    <s v="Nike Free RN"/>
    <s v="SportAmore"/>
    <m/>
    <s v="DKK"/>
    <m/>
    <n v="899"/>
    <n v="0"/>
    <n v="0"/>
    <n v="899"/>
    <s v="2-3 dage"/>
    <s v="Sverige"/>
    <n v="1050"/>
    <n v="151"/>
    <n v="0.1438095238095238"/>
    <x v="1"/>
  </r>
  <r>
    <s v="Nike"/>
    <s v="Nike Free RN"/>
    <s v="SportAmore"/>
    <m/>
    <s v="DKK"/>
    <m/>
    <n v="899"/>
    <n v="0"/>
    <n v="0"/>
    <n v="899"/>
    <s v="2-3 dage"/>
    <s v="Sverige"/>
    <n v="1050"/>
    <n v="151"/>
    <n v="0.1438095238095238"/>
    <x v="1"/>
  </r>
  <r>
    <s v="Nike"/>
    <s v="Nike Free RN"/>
    <s v="SportAmore"/>
    <m/>
    <s v="DKK"/>
    <m/>
    <n v="899"/>
    <n v="0"/>
    <n v="0"/>
    <n v="899"/>
    <s v="2-3 dage"/>
    <s v="Sverige"/>
    <n v="1050"/>
    <n v="151"/>
    <n v="0.1438095238095238"/>
    <x v="1"/>
  </r>
  <r>
    <s v="Nike"/>
    <s v="Nike Free RN"/>
    <s v="SportAmore"/>
    <m/>
    <s v="DKK"/>
    <m/>
    <n v="899"/>
    <n v="0"/>
    <n v="0"/>
    <n v="899"/>
    <s v="2-3 dage"/>
    <s v="Sverige"/>
    <n v="1050"/>
    <n v="151"/>
    <n v="0.1438095238095238"/>
    <x v="1"/>
  </r>
  <r>
    <s v="Nike"/>
    <s v="Nike Free RN"/>
    <s v="Sportsshoes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  <x v="1"/>
  </r>
  <r>
    <s v="Nike"/>
    <s v="Nike Free RN"/>
    <s v="Sportsshoes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  <x v="1"/>
  </r>
  <r>
    <s v="Nike"/>
    <s v="Nike Free RN"/>
    <s v="Sportsshoes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  <x v="1"/>
  </r>
  <r>
    <s v="Nike"/>
    <s v="Nike Free RN"/>
    <s v="Sportsshoes"/>
    <n v="94.95"/>
    <s v="Pund"/>
    <n v="94.95"/>
    <n v="809.17339500000003"/>
    <n v="8"/>
    <n v="68.1768"/>
    <n v="877.35019499999999"/>
    <s v="2-3 dage"/>
    <s v="England"/>
    <n v="1050"/>
    <n v="172.64980500000001"/>
    <n v="0.16442838571428572"/>
    <x v="1"/>
  </r>
  <r>
    <s v="Nike"/>
    <s v="Nike Free RN"/>
    <s v="Sportmaster"/>
    <m/>
    <s v="DKK"/>
    <m/>
    <n v="900"/>
    <n v="8"/>
    <n v="0"/>
    <n v="900"/>
    <s v="2-3 dage"/>
    <s v="Danmark"/>
    <n v="1050"/>
    <n v="150"/>
    <n v="0.14285714285714285"/>
    <x v="1"/>
  </r>
  <r>
    <s v="Nike"/>
    <s v="Nike Free RN"/>
    <s v="Sportmaster"/>
    <m/>
    <s v="DKK"/>
    <m/>
    <n v="900"/>
    <n v="8"/>
    <n v="0"/>
    <n v="900"/>
    <s v="2-3 dage"/>
    <s v="Danmark"/>
    <n v="1050"/>
    <n v="150"/>
    <n v="0.14285714285714285"/>
    <x v="1"/>
  </r>
  <r>
    <s v="Nike"/>
    <s v="Nike Free RN"/>
    <s v="Sportmaster"/>
    <m/>
    <s v="DKK"/>
    <m/>
    <n v="900"/>
    <n v="8"/>
    <n v="0"/>
    <n v="900"/>
    <s v="2-3 dage"/>
    <s v="Danmark"/>
    <n v="1050"/>
    <n v="150"/>
    <n v="0.14285714285714285"/>
    <x v="1"/>
  </r>
  <r>
    <s v="Nike"/>
    <s v="Nike Free RN"/>
    <s v="Sportmaster"/>
    <m/>
    <s v="DKK"/>
    <m/>
    <n v="900"/>
    <n v="8"/>
    <n v="0"/>
    <n v="900"/>
    <s v="2-3 dage"/>
    <s v="Danmark"/>
    <n v="1050"/>
    <n v="150"/>
    <n v="0.14285714285714285"/>
    <x v="1"/>
  </r>
  <r>
    <s v="Nike"/>
    <s v="Nike Free RN"/>
    <s v="Sportmaster"/>
    <m/>
    <s v="DKK"/>
    <m/>
    <n v="900"/>
    <n v="8"/>
    <n v="0"/>
    <n v="900"/>
    <s v="2-3 dage"/>
    <s v="Danmark"/>
    <n v="1050"/>
    <n v="150"/>
    <n v="0.14285714285714285"/>
    <x v="1"/>
  </r>
  <r>
    <s v="Nike"/>
    <s v="Nike Free RN"/>
    <s v="Løbeshop"/>
    <m/>
    <s v="DKK"/>
    <m/>
    <n v="650"/>
    <n v="0"/>
    <n v="39"/>
    <n v="689"/>
    <s v="2-3 dage"/>
    <s v="Danmark"/>
    <n v="1050"/>
    <n v="361"/>
    <n v="0.34380952380952379"/>
    <x v="1"/>
  </r>
  <r>
    <s v="Nike"/>
    <s v="Nike Free RN"/>
    <s v="Løbeshop"/>
    <m/>
    <s v="DKK"/>
    <m/>
    <n v="650"/>
    <n v="0"/>
    <n v="39"/>
    <n v="689"/>
    <s v="2-3 dage"/>
    <s v="Danmark"/>
    <n v="1050"/>
    <n v="361"/>
    <n v="0.34380952380952379"/>
    <x v="1"/>
  </r>
  <r>
    <s v="Nike"/>
    <s v="Nike Free RN"/>
    <s v="Løbeshop"/>
    <m/>
    <s v="DKK"/>
    <m/>
    <n v="650"/>
    <n v="0"/>
    <n v="39"/>
    <n v="689"/>
    <s v="2-3 dage"/>
    <s v="Danmark"/>
    <n v="1050"/>
    <n v="361"/>
    <n v="0.34380952380952379"/>
    <x v="1"/>
  </r>
  <r>
    <s v="Nike"/>
    <s v="Nike Free RN"/>
    <s v="Løbeshop"/>
    <m/>
    <s v="DKK"/>
    <m/>
    <n v="650"/>
    <n v="0"/>
    <n v="39"/>
    <n v="689"/>
    <s v="2-3 dage"/>
    <s v="Danmark"/>
    <n v="1050"/>
    <n v="361"/>
    <n v="0.34380952380952379"/>
    <x v="1"/>
  </r>
  <r>
    <s v="Nike"/>
    <s v="Nike Free RN"/>
    <s v="Løbeshop"/>
    <m/>
    <s v="DKK"/>
    <m/>
    <n v="650"/>
    <n v="0"/>
    <n v="39"/>
    <n v="689"/>
    <s v="2-3 dage"/>
    <s v="Danmark"/>
    <n v="1050"/>
    <n v="361"/>
    <n v="0.34380952380952379"/>
    <x v="1"/>
  </r>
  <r>
    <s v="Nike"/>
    <s v="Nike Lunarglide"/>
    <s v="21run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  <x v="1"/>
  </r>
  <r>
    <s v="Nike"/>
    <s v="Nike Lunarglide"/>
    <s v="21run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  <x v="1"/>
  </r>
  <r>
    <s v="Nike"/>
    <s v="Nike Lunarglide"/>
    <s v="21run"/>
    <n v="97.46"/>
    <s v="EUR"/>
    <n v="97.46"/>
    <n v="726.59353799999997"/>
    <n v="2"/>
    <n v="14.910600000000001"/>
    <n v="741.50413800000001"/>
    <s v="2-3 dage"/>
    <s v="Tyskland"/>
    <n v="1050"/>
    <n v="308.49586199999999"/>
    <n v="0.29380558285714287"/>
    <x v="1"/>
  </r>
  <r>
    <s v="Nike"/>
    <s v="Nike Lunarglide"/>
    <s v="21run"/>
    <n v="94.86"/>
    <s v="EUR"/>
    <n v="94.86"/>
    <n v="707.20975799999997"/>
    <n v="2"/>
    <n v="14.910600000000001"/>
    <n v="722.12035800000001"/>
    <s v="2-3 dage"/>
    <s v="Tyskland"/>
    <n v="1050"/>
    <n v="327.87964199999999"/>
    <n v="0.3122663257142857"/>
    <x v="1"/>
  </r>
  <r>
    <s v="Nike"/>
    <s v="Nike Lunarglide"/>
    <s v="21run"/>
    <n v="94.86"/>
    <s v="EUR"/>
    <n v="94.86"/>
    <n v="707.20975799999997"/>
    <n v="2"/>
    <n v="14.910600000000001"/>
    <n v="722.12035800000001"/>
    <s v="2-3 dage"/>
    <s v="Tyskland"/>
    <n v="1050"/>
    <n v="327.87964199999999"/>
    <n v="0.3122663257142857"/>
    <x v="1"/>
  </r>
  <r>
    <s v="Nike"/>
    <s v="Nike Lunarglide"/>
    <s v="RunnerInn"/>
    <m/>
    <m/>
    <m/>
    <n v="649"/>
    <n v="8"/>
    <n v="75"/>
    <n v="724"/>
    <s v="2-3 dage"/>
    <s v="EU"/>
    <n v="1050"/>
    <n v="326"/>
    <n v="0.31047619047619046"/>
    <x v="1"/>
  </r>
  <r>
    <s v="Nike"/>
    <s v="Nike Lunarglide"/>
    <s v="RunnerInn"/>
    <m/>
    <m/>
    <m/>
    <n v="649"/>
    <n v="8"/>
    <n v="75"/>
    <n v="724"/>
    <s v="2-3 dage"/>
    <s v="EU"/>
    <n v="1050"/>
    <n v="326"/>
    <n v="0.31047619047619046"/>
    <x v="1"/>
  </r>
  <r>
    <s v="Nike"/>
    <s v="Nike Lunarglide"/>
    <s v="RunnerInn"/>
    <m/>
    <m/>
    <m/>
    <n v="649"/>
    <n v="8"/>
    <n v="75"/>
    <n v="724"/>
    <s v="2-3 dage"/>
    <s v="EU"/>
    <n v="1050"/>
    <n v="326"/>
    <n v="0.31047619047619046"/>
    <x v="1"/>
  </r>
  <r>
    <s v="Nike"/>
    <s v="Nike Lunarglide"/>
    <s v="RunnerInn"/>
    <m/>
    <m/>
    <m/>
    <n v="649"/>
    <n v="8"/>
    <n v="75"/>
    <n v="724"/>
    <s v="2-3 dage"/>
    <s v="EU"/>
    <n v="1050"/>
    <n v="326"/>
    <n v="0.31047619047619046"/>
    <x v="1"/>
  </r>
  <r>
    <s v="Nike"/>
    <s v="Nike Lunarglide"/>
    <s v="RunnerInn"/>
    <m/>
    <m/>
    <m/>
    <n v="649"/>
    <n v="8"/>
    <n v="75"/>
    <n v="724"/>
    <s v="2-3 dage"/>
    <s v="EU"/>
    <n v="1050"/>
    <n v="326"/>
    <n v="0.31047619047619046"/>
    <x v="1"/>
  </r>
  <r>
    <s v="Nike"/>
    <s v="Nike Lunarglide"/>
    <s v="Shop4runners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  <x v="1"/>
  </r>
  <r>
    <s v="Nike"/>
    <s v="Nike Lunarglide"/>
    <s v="Shop4runners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  <x v="1"/>
  </r>
  <r>
    <s v="Nike"/>
    <s v="Nike Lunarglide"/>
    <s v="Shop4runners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  <x v="1"/>
  </r>
  <r>
    <s v="Nike"/>
    <s v="Nike Lunarglide"/>
    <s v="Shop4runners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  <x v="1"/>
  </r>
  <r>
    <s v="Nike"/>
    <s v="Nike Lunarglide"/>
    <s v="Shop4runners"/>
    <n v="94.95"/>
    <s v="EUR"/>
    <n v="94.95"/>
    <n v="706.69385999999997"/>
    <n v="10"/>
    <n v="74.427999999999997"/>
    <n v="781.12185999999997"/>
    <s v="2-3 dage"/>
    <s v="Tyskland"/>
    <n v="1050"/>
    <n v="268.87814000000003"/>
    <n v="0.25607441904761907"/>
    <x v="1"/>
  </r>
  <r>
    <s v="Nike"/>
    <s v="Nike Lunarglide"/>
    <s v="SportAmore"/>
    <m/>
    <s v="DKK"/>
    <m/>
    <n v="1045"/>
    <n v="0"/>
    <n v="0"/>
    <n v="1045"/>
    <s v="2-3 dage"/>
    <s v="Sverige"/>
    <n v="1050"/>
    <n v="5"/>
    <n v="4.7619047619047623E-3"/>
    <x v="1"/>
  </r>
  <r>
    <s v="Nike"/>
    <s v="Nike Lunarglide"/>
    <s v="SportAmore"/>
    <m/>
    <s v="DKK"/>
    <m/>
    <n v="1045"/>
    <n v="0"/>
    <n v="0"/>
    <n v="1045"/>
    <s v="2-3 dage"/>
    <s v="Sverige"/>
    <n v="1050"/>
    <n v="5"/>
    <n v="4.7619047619047623E-3"/>
    <x v="1"/>
  </r>
  <r>
    <s v="Nike"/>
    <s v="Nike Lunarglide"/>
    <s v="SportAmore"/>
    <m/>
    <s v="DKK"/>
    <m/>
    <n v="1045"/>
    <n v="0"/>
    <n v="0"/>
    <n v="1045"/>
    <s v="2-3 dage"/>
    <s v="Sverige"/>
    <n v="1050"/>
    <n v="5"/>
    <n v="4.7619047619047623E-3"/>
    <x v="1"/>
  </r>
  <r>
    <s v="Nike"/>
    <s v="Nike Lunarglide"/>
    <s v="SportAmore"/>
    <m/>
    <s v="DKK"/>
    <m/>
    <n v="1045"/>
    <n v="0"/>
    <n v="0"/>
    <n v="1045"/>
    <s v="2-3 dage"/>
    <s v="Sverige"/>
    <n v="1050"/>
    <n v="5"/>
    <n v="4.7619047619047623E-3"/>
    <x v="1"/>
  </r>
  <r>
    <s v="Nike"/>
    <s v="Nike Lunarglide"/>
    <s v="SportAmore"/>
    <m/>
    <s v="DKK"/>
    <m/>
    <n v="1045"/>
    <n v="0"/>
    <n v="0"/>
    <n v="1045"/>
    <s v="2-3 dage"/>
    <s v="Sverige"/>
    <n v="1050"/>
    <n v="5"/>
    <n v="4.7619047619047623E-3"/>
    <x v="1"/>
  </r>
  <r>
    <s v="Nike"/>
    <s v="Nike Lunarglide"/>
    <s v="Sportmaster"/>
    <m/>
    <s v="DKK"/>
    <m/>
    <n v="1050"/>
    <n v="8"/>
    <n v="0"/>
    <n v="1050"/>
    <s v="2-3 dage"/>
    <s v="Danmark"/>
    <n v="1050"/>
    <n v="0"/>
    <n v="0"/>
    <x v="1"/>
  </r>
  <r>
    <s v="Nike"/>
    <s v="Nike Lunarglide"/>
    <s v="Sportmaster"/>
    <m/>
    <s v="DKK"/>
    <m/>
    <n v="1050"/>
    <n v="8"/>
    <n v="0"/>
    <n v="1050"/>
    <s v="2-3 dage"/>
    <s v="Danmark"/>
    <n v="1050"/>
    <n v="0"/>
    <n v="0"/>
    <x v="1"/>
  </r>
  <r>
    <s v="Nike"/>
    <s v="Nike Lunarglide"/>
    <s v="Sportmaster"/>
    <m/>
    <s v="DKK"/>
    <m/>
    <n v="1050"/>
    <n v="8"/>
    <n v="0"/>
    <n v="1050"/>
    <s v="2-3 dage"/>
    <s v="Danmark"/>
    <n v="1050"/>
    <n v="0"/>
    <n v="0"/>
    <x v="1"/>
  </r>
  <r>
    <s v="Nike"/>
    <s v="Nike Lunarglide"/>
    <s v="Sportmaster"/>
    <m/>
    <s v="DKK"/>
    <m/>
    <n v="1050"/>
    <n v="8"/>
    <n v="0"/>
    <n v="1050"/>
    <s v="2-3 dage"/>
    <s v="Danmark"/>
    <n v="1050"/>
    <n v="0"/>
    <n v="0"/>
    <x v="1"/>
  </r>
  <r>
    <s v="Nike"/>
    <s v="Nike Lunarglide"/>
    <s v="Sportmaster"/>
    <m/>
    <s v="DKK"/>
    <m/>
    <n v="1050"/>
    <n v="8"/>
    <n v="0"/>
    <n v="1050"/>
    <s v="2-3 dage"/>
    <s v="Danmark"/>
    <n v="1050"/>
    <n v="0"/>
    <n v="0"/>
    <x v="1"/>
  </r>
  <r>
    <s v="Nike"/>
    <s v="Nike Lunarglide"/>
    <s v="Løbeshop"/>
    <m/>
    <s v="DKK"/>
    <m/>
    <n v="1019"/>
    <n v="0"/>
    <m/>
    <n v="1019"/>
    <s v="2-3 dage"/>
    <s v="Danmark"/>
    <n v="1050"/>
    <n v="31"/>
    <n v="2.9523809523809525E-2"/>
    <x v="1"/>
  </r>
  <r>
    <s v="Nike"/>
    <s v="Nike Lunarglide"/>
    <s v="Løbeshop"/>
    <m/>
    <s v="DKK"/>
    <m/>
    <n v="1019"/>
    <n v="0"/>
    <m/>
    <n v="1019"/>
    <s v="2-3 dage"/>
    <s v="Danmark"/>
    <n v="1050"/>
    <n v="31"/>
    <n v="2.9523809523809525E-2"/>
    <x v="1"/>
  </r>
  <r>
    <s v="Nike"/>
    <s v="Nike Lunarglide"/>
    <s v="Løbeshop"/>
    <m/>
    <s v="DKK"/>
    <m/>
    <n v="1019"/>
    <n v="0"/>
    <m/>
    <n v="1019"/>
    <s v="2-3 dage"/>
    <s v="Danmark"/>
    <n v="1050"/>
    <n v="31"/>
    <n v="2.9523809523809525E-2"/>
    <x v="1"/>
  </r>
  <r>
    <s v="Nike"/>
    <s v="Nike Lunarglide"/>
    <s v="Løbeshop"/>
    <m/>
    <s v="DKK"/>
    <m/>
    <n v="1019"/>
    <n v="0"/>
    <m/>
    <n v="1019"/>
    <s v="2-3 dage"/>
    <s v="Danmark"/>
    <n v="1050"/>
    <n v="31"/>
    <n v="2.9523809523809525E-2"/>
    <x v="1"/>
  </r>
  <r>
    <s v="Nike"/>
    <s v="Nike Lunarglide"/>
    <s v="Løbeshop"/>
    <m/>
    <s v="DKK"/>
    <m/>
    <n v="1019"/>
    <n v="0"/>
    <m/>
    <n v="1019"/>
    <s v="2-3 dage"/>
    <s v="Danmark"/>
    <n v="1050"/>
    <n v="31"/>
    <n v="2.9523809523809525E-2"/>
    <x v="1"/>
  </r>
  <r>
    <s v="Nike"/>
    <s v="Nike Lunarglide"/>
    <s v="Løberen"/>
    <m/>
    <s v="DKK"/>
    <m/>
    <n v="1050"/>
    <n v="8"/>
    <n v="59.642400000000002"/>
    <n v="1109.6424"/>
    <s v="2-3 dage"/>
    <s v="Danmark"/>
    <n v="1050"/>
    <n v="-59.642399999999952"/>
    <n v="-5.6802285714285666E-2"/>
    <x v="1"/>
  </r>
  <r>
    <s v="Nike"/>
    <s v="Nike Lunarglide"/>
    <s v="Løberen"/>
    <m/>
    <s v="DKK"/>
    <m/>
    <n v="1050"/>
    <n v="8"/>
    <n v="59.642400000000002"/>
    <n v="1109.6424"/>
    <s v="2-3 dage"/>
    <s v="Danmark"/>
    <n v="1050"/>
    <n v="-59.642399999999952"/>
    <n v="-5.6802285714285666E-2"/>
    <x v="1"/>
  </r>
  <r>
    <s v="Nike"/>
    <s v="Nike Lunarglide"/>
    <s v="Løberen"/>
    <m/>
    <s v="DKK"/>
    <m/>
    <n v="1050"/>
    <n v="8"/>
    <n v="59.642400000000002"/>
    <n v="1109.6424"/>
    <s v="2-3 dage"/>
    <s v="Danmark"/>
    <n v="1050"/>
    <n v="-59.642399999999952"/>
    <n v="-5.6802285714285666E-2"/>
    <x v="1"/>
  </r>
  <r>
    <s v="Nike"/>
    <s v="Nike Lunarglide"/>
    <s v="Løberen"/>
    <m/>
    <s v="DKK"/>
    <m/>
    <n v="1050"/>
    <n v="8"/>
    <n v="59.642400000000002"/>
    <n v="1109.6424"/>
    <s v="2-3 dage"/>
    <s v="Danmark"/>
    <n v="1050"/>
    <n v="-59.642399999999952"/>
    <n v="-5.6802285714285666E-2"/>
    <x v="1"/>
  </r>
  <r>
    <s v="Nike"/>
    <s v="Nike Lunarglide"/>
    <s v="Løberen"/>
    <m/>
    <s v="DKK"/>
    <m/>
    <n v="1050"/>
    <n v="8"/>
    <n v="59.642400000000002"/>
    <n v="1109.6424"/>
    <s v="2-3 dage"/>
    <s v="Danmark"/>
    <n v="1050"/>
    <n v="-59.642399999999952"/>
    <n v="-5.6802285714285666E-2"/>
    <x v="1"/>
  </r>
  <r>
    <s v="Nike"/>
    <s v="Nike Zoom Pegasus"/>
    <s v="21run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  <x v="1"/>
  </r>
  <r>
    <s v="Nike"/>
    <s v="Nike Zoom Pegasus"/>
    <s v="21run"/>
    <n v="92.9"/>
    <s v="EUR"/>
    <n v="92.9"/>
    <n v="692.59737000000007"/>
    <n v="2"/>
    <n v="14.910600000000001"/>
    <n v="707.50797000000011"/>
    <s v="2-3 dage"/>
    <s v="Tyskland"/>
    <n v="1050"/>
    <n v="342.49202999999989"/>
    <n v="0.32618288571428561"/>
    <x v="1"/>
  </r>
  <r>
    <s v="Nike"/>
    <s v="Nike Zoom Pegasus"/>
    <s v="21run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  <x v="1"/>
  </r>
  <r>
    <s v="Nike"/>
    <s v="Nike Zoom Pegasus"/>
    <s v="21run"/>
    <n v="97.2"/>
    <s v="EUR"/>
    <n v="97.2"/>
    <n v="724.65516000000002"/>
    <n v="2"/>
    <n v="14.910600000000001"/>
    <n v="739.56576000000007"/>
    <s v="2-3 dage"/>
    <s v="Tyskland"/>
    <n v="1050"/>
    <n v="310.43423999999993"/>
    <n v="0.29565165714285707"/>
    <x v="1"/>
  </r>
  <r>
    <s v="Nike"/>
    <s v="Nike Zoom Pegasus"/>
    <s v="21run"/>
    <n v="92.9"/>
    <s v="EUR"/>
    <n v="92.9"/>
    <n v="692.59737000000007"/>
    <n v="2"/>
    <n v="14.910600000000001"/>
    <n v="707.50797000000011"/>
    <s v="2-3 dage"/>
    <s v="Tyskland"/>
    <n v="1050"/>
    <n v="342.49202999999989"/>
    <n v="0.32618288571428561"/>
    <x v="1"/>
  </r>
  <r>
    <s v="Nike"/>
    <s v="Nike Zoom Pegasus"/>
    <s v="RunnerInn"/>
    <m/>
    <m/>
    <m/>
    <n v="682"/>
    <n v="8"/>
    <n v="75"/>
    <n v="757"/>
    <s v="2-3 dage"/>
    <s v="EU"/>
    <n v="1050"/>
    <n v="293"/>
    <n v="0.27904761904761904"/>
    <x v="1"/>
  </r>
  <r>
    <s v="Nike"/>
    <s v="Nike Zoom Pegasus"/>
    <s v="RunnerInn"/>
    <m/>
    <m/>
    <m/>
    <n v="682"/>
    <n v="8"/>
    <n v="75"/>
    <n v="757"/>
    <s v="2-3 dage"/>
    <s v="EU"/>
    <n v="1050"/>
    <n v="293"/>
    <n v="0.27904761904761904"/>
    <x v="1"/>
  </r>
  <r>
    <s v="Nike"/>
    <s v="Nike Zoom Pegasus"/>
    <s v="RunnerInn"/>
    <m/>
    <m/>
    <m/>
    <n v="664"/>
    <n v="8"/>
    <n v="75"/>
    <n v="739"/>
    <s v="2-3 dage"/>
    <s v="EU"/>
    <n v="1050"/>
    <n v="311"/>
    <n v="0.29619047619047617"/>
    <x v="1"/>
  </r>
  <r>
    <s v="Nike"/>
    <s v="Nike Zoom Pegasus"/>
    <s v="RunnerInn"/>
    <m/>
    <m/>
    <m/>
    <n v="683"/>
    <n v="8"/>
    <n v="75"/>
    <n v="758"/>
    <s v="2-3 dage"/>
    <s v="EU"/>
    <n v="1050"/>
    <n v="292"/>
    <n v="0.27809523809523812"/>
    <x v="1"/>
  </r>
  <r>
    <s v="Nike"/>
    <s v="Nike Zoom Pegasus"/>
    <s v="RunnerInn"/>
    <m/>
    <m/>
    <m/>
    <n v="683"/>
    <n v="8"/>
    <n v="75"/>
    <n v="758"/>
    <s v="2-3 dage"/>
    <s v="EU"/>
    <n v="1050"/>
    <n v="292"/>
    <n v="0.27809523809523812"/>
    <x v="1"/>
  </r>
  <r>
    <s v="Nike"/>
    <s v="Nike Zoom Pegasus"/>
    <s v="Shop4runners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  <x v="1"/>
  </r>
  <r>
    <s v="Nike"/>
    <s v="Nike Zoom Pegasus"/>
    <s v="Shop4runners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  <x v="1"/>
  </r>
  <r>
    <s v="Nike"/>
    <s v="Nike Zoom Pegasus"/>
    <s v="Shop4runners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  <x v="1"/>
  </r>
  <r>
    <s v="Nike"/>
    <s v="Nike Zoom Pegasus"/>
    <s v="Shop4runners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  <x v="1"/>
  </r>
  <r>
    <s v="Nike"/>
    <s v="Nike Zoom Pegasus"/>
    <s v="Shop4runners"/>
    <n v="79.95"/>
    <s v="EUR"/>
    <n v="79.95"/>
    <n v="595.05186000000003"/>
    <n v="10"/>
    <n v="74.427999999999997"/>
    <n v="669.47986000000003"/>
    <s v="2-3 dage"/>
    <s v="Tyskland"/>
    <n v="1050"/>
    <n v="380.52013999999997"/>
    <n v="0.36240013333333332"/>
    <x v="1"/>
  </r>
  <r>
    <s v="Nike"/>
    <s v="Nike Zoom Pegasus"/>
    <s v="SportAmore"/>
    <m/>
    <s v="DKK"/>
    <m/>
    <n v="909"/>
    <n v="0"/>
    <n v="0"/>
    <n v="909"/>
    <s v="2-3 dage"/>
    <s v="Sverige"/>
    <n v="1050"/>
    <n v="141"/>
    <n v="0.13428571428571429"/>
    <x v="1"/>
  </r>
  <r>
    <s v="Nike"/>
    <s v="Nike Zoom Pegasus"/>
    <s v="SportAmore"/>
    <m/>
    <s v="DKK"/>
    <m/>
    <n v="909"/>
    <n v="0"/>
    <n v="0"/>
    <n v="909"/>
    <s v="2-3 dage"/>
    <s v="Sverige"/>
    <n v="1050"/>
    <n v="141"/>
    <n v="0.13428571428571429"/>
    <x v="1"/>
  </r>
  <r>
    <s v="Nike"/>
    <s v="Nike Zoom Pegasus"/>
    <s v="SportAmore"/>
    <m/>
    <s v="DKK"/>
    <m/>
    <n v="979"/>
    <n v="0"/>
    <n v="0"/>
    <n v="979"/>
    <s v="2-3 dage"/>
    <s v="Sverige"/>
    <n v="1050"/>
    <n v="71"/>
    <n v="6.761904761904762E-2"/>
    <x v="1"/>
  </r>
  <r>
    <s v="Nike"/>
    <s v="Nike Zoom Pegasus"/>
    <s v="SportAmore"/>
    <m/>
    <s v="DKK"/>
    <m/>
    <n v="979"/>
    <n v="0"/>
    <n v="0"/>
    <n v="979"/>
    <s v="2-3 dage"/>
    <s v="Sverige"/>
    <n v="1050"/>
    <n v="71"/>
    <n v="6.761904761904762E-2"/>
    <x v="1"/>
  </r>
  <r>
    <s v="Nike"/>
    <s v="Nike Zoom Pegasus"/>
    <s v="SportAmore"/>
    <m/>
    <s v="DKK"/>
    <m/>
    <n v="979"/>
    <n v="0"/>
    <n v="0"/>
    <n v="979"/>
    <s v="2-3 dage"/>
    <s v="Sverige"/>
    <n v="1050"/>
    <n v="71"/>
    <n v="6.761904761904762E-2"/>
    <x v="1"/>
  </r>
  <r>
    <s v="Nike"/>
    <s v="Nike Zoom Pegasus"/>
    <s v="Sportsshoes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  <x v="1"/>
  </r>
  <r>
    <s v="Nike"/>
    <s v="Nike Zoom Pegasus"/>
    <s v="Sportsshoes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  <x v="1"/>
  </r>
  <r>
    <s v="Nike"/>
    <s v="Nike Zoom Pegasus"/>
    <s v="Sportsshoes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  <x v="1"/>
  </r>
  <r>
    <s v="Nike"/>
    <s v="Nike Zoom Pegasus"/>
    <s v="Sportsshoes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  <x v="1"/>
  </r>
  <r>
    <s v="Nike"/>
    <s v="Nike Zoom Pegasus"/>
    <s v="Sportsshoes"/>
    <n v="99.95"/>
    <s v="Pund"/>
    <n v="99.95"/>
    <n v="851.78389500000003"/>
    <n v="8"/>
    <n v="68.1768"/>
    <n v="919.96069499999999"/>
    <s v="2-3 dage"/>
    <s v="England"/>
    <n v="1050"/>
    <n v="130.03930500000001"/>
    <n v="0.12384695714285715"/>
    <x v="1"/>
  </r>
  <r>
    <s v="Nike"/>
    <s v="Nike Zoom Pegasus"/>
    <s v="Sportmaster"/>
    <m/>
    <s v="DKK"/>
    <m/>
    <n v="1000"/>
    <n v="8"/>
    <n v="0"/>
    <n v="1000"/>
    <s v="2-3 dage"/>
    <s v="Danmark"/>
    <n v="1050"/>
    <n v="50"/>
    <n v="4.7619047619047616E-2"/>
    <x v="1"/>
  </r>
  <r>
    <s v="Nike"/>
    <s v="Nike Zoom Pegasus"/>
    <s v="Sportmaster"/>
    <m/>
    <s v="DKK"/>
    <m/>
    <n v="1000"/>
    <n v="8"/>
    <n v="0"/>
    <n v="1000"/>
    <s v="2-3 dage"/>
    <s v="Danmark"/>
    <n v="1050"/>
    <n v="50"/>
    <n v="4.7619047619047616E-2"/>
    <x v="1"/>
  </r>
  <r>
    <s v="Nike"/>
    <s v="Nike Zoom Pegasus"/>
    <s v="Sportmaster"/>
    <m/>
    <s v="DKK"/>
    <m/>
    <n v="1000"/>
    <n v="8"/>
    <n v="0"/>
    <n v="1000"/>
    <s v="2-3 dage"/>
    <s v="Danmark"/>
    <n v="1050"/>
    <n v="50"/>
    <n v="4.7619047619047616E-2"/>
    <x v="1"/>
  </r>
  <r>
    <s v="Nike"/>
    <s v="Nike Zoom Pegasus"/>
    <s v="Sportmaster"/>
    <m/>
    <s v="DKK"/>
    <m/>
    <n v="1000"/>
    <n v="8"/>
    <n v="0"/>
    <n v="1000"/>
    <s v="2-3 dage"/>
    <s v="Danmark"/>
    <n v="1050"/>
    <n v="50"/>
    <n v="4.7619047619047616E-2"/>
    <x v="1"/>
  </r>
  <r>
    <s v="Nike"/>
    <s v="Nike Zoom Pegasus"/>
    <s v="Sportmaster"/>
    <m/>
    <s v="DKK"/>
    <m/>
    <n v="1000"/>
    <n v="8"/>
    <n v="0"/>
    <n v="1000"/>
    <s v="2-3 dage"/>
    <s v="Danmark"/>
    <n v="1050"/>
    <n v="50"/>
    <n v="4.7619047619047616E-2"/>
    <x v="1"/>
  </r>
  <r>
    <s v="Nike"/>
    <s v="Nike Zoom Pegasus"/>
    <s v="Løbeshop"/>
    <m/>
    <s v="DKK"/>
    <m/>
    <n v="1050"/>
    <n v="0"/>
    <m/>
    <n v="1050"/>
    <s v="2-3 dage"/>
    <s v="Danmark"/>
    <n v="1050"/>
    <n v="0"/>
    <n v="0"/>
    <x v="1"/>
  </r>
  <r>
    <s v="Nike"/>
    <s v="Nike Zoom Pegasus"/>
    <s v="Løbeshop"/>
    <m/>
    <s v="DKK"/>
    <m/>
    <n v="1050"/>
    <n v="0"/>
    <m/>
    <n v="1050"/>
    <s v="2-3 dage"/>
    <s v="Danmark"/>
    <n v="1050"/>
    <n v="0"/>
    <n v="0"/>
    <x v="1"/>
  </r>
  <r>
    <s v="Nike"/>
    <s v="Nike Zoom Pegasus"/>
    <s v="Løbeshop"/>
    <m/>
    <s v="DKK"/>
    <m/>
    <n v="1050"/>
    <n v="0"/>
    <m/>
    <n v="1050"/>
    <s v="2-3 dage"/>
    <s v="Danmark"/>
    <n v="1050"/>
    <n v="0"/>
    <n v="0"/>
    <x v="1"/>
  </r>
  <r>
    <s v="Nike"/>
    <s v="Nike Zoom Pegasus"/>
    <s v="Løbeshop"/>
    <m/>
    <s v="DKK"/>
    <m/>
    <n v="859"/>
    <n v="0"/>
    <n v="39"/>
    <n v="898"/>
    <s v="2-3 dage"/>
    <s v="Danmark"/>
    <n v="1050"/>
    <n v="152"/>
    <n v="0.14476190476190476"/>
    <x v="1"/>
  </r>
  <r>
    <s v="Nike"/>
    <s v="Nike Zoom Pegasus"/>
    <s v="Løbeshop"/>
    <m/>
    <s v="DKK"/>
    <m/>
    <n v="1044"/>
    <n v="0"/>
    <m/>
    <n v="1044"/>
    <s v="2-3 dage"/>
    <s v="Danmark"/>
    <n v="1050"/>
    <n v="6"/>
    <n v="5.7142857142857143E-3"/>
    <x v="1"/>
  </r>
  <r>
    <s v="Nike"/>
    <s v="Nike Zoom Pegasus"/>
    <s v="Løberen"/>
    <m/>
    <s v="DKK"/>
    <m/>
    <n v="980"/>
    <n v="8"/>
    <n v="59.642400000000002"/>
    <n v="1039.6424"/>
    <s v="2-3 dage"/>
    <s v="Danmark"/>
    <n v="1050"/>
    <n v="10.357600000000048"/>
    <n v="9.8643809523809977E-3"/>
    <x v="1"/>
  </r>
  <r>
    <s v="Nike"/>
    <s v="Nike Zoom Pegasus"/>
    <s v="Løberen"/>
    <m/>
    <s v="DKK"/>
    <m/>
    <n v="980"/>
    <n v="8"/>
    <n v="59.642400000000002"/>
    <n v="1039.6424"/>
    <s v="2-3 dage"/>
    <s v="Danmark"/>
    <n v="1050"/>
    <n v="10.357600000000048"/>
    <n v="9.8643809523809977E-3"/>
    <x v="1"/>
  </r>
  <r>
    <s v="Nike"/>
    <s v="Nike Zoom Pegasus"/>
    <s v="Løberen"/>
    <m/>
    <s v="DKK"/>
    <m/>
    <n v="980"/>
    <n v="8"/>
    <n v="59.642400000000002"/>
    <n v="1039.6424"/>
    <s v="2-3 dage"/>
    <s v="Danmark"/>
    <n v="1050"/>
    <n v="10.357600000000048"/>
    <n v="9.8643809523809977E-3"/>
    <x v="1"/>
  </r>
  <r>
    <s v="Nike"/>
    <s v="Nike Zoom Pegasus"/>
    <s v="Løberen"/>
    <m/>
    <s v="DKK"/>
    <m/>
    <n v="980"/>
    <n v="8"/>
    <n v="59.642400000000002"/>
    <n v="1039.6424"/>
    <s v="2-3 dage"/>
    <s v="Danmark"/>
    <n v="1050"/>
    <n v="10.357600000000048"/>
    <n v="9.8643809523809977E-3"/>
    <x v="1"/>
  </r>
  <r>
    <s v="Nike"/>
    <s v="Nike Zoom Pegasus"/>
    <s v="Løberen"/>
    <m/>
    <s v="DKK"/>
    <m/>
    <n v="980"/>
    <n v="8"/>
    <n v="59.642400000000002"/>
    <n v="1039.6424"/>
    <s v="2-3 dage"/>
    <s v="Danmark"/>
    <n v="1050"/>
    <n v="10.357600000000048"/>
    <n v="9.8643809523809977E-3"/>
    <x v="1"/>
  </r>
  <r>
    <s v="Nike"/>
    <s v="Nike Zoom Structure"/>
    <s v="21run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  <x v="0"/>
  </r>
  <r>
    <s v="Nike"/>
    <s v="Nike Zoom Structure"/>
    <s v="21run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  <x v="0"/>
  </r>
  <r>
    <s v="Nike"/>
    <s v="Nike Zoom Structure"/>
    <s v="21run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  <x v="0"/>
  </r>
  <r>
    <s v="Nike"/>
    <s v="Nike Zoom Structure"/>
    <s v="21run"/>
    <n v="83.96"/>
    <s v="EUR"/>
    <n v="83.96"/>
    <n v="625.94698799999992"/>
    <n v="2"/>
    <n v="14.910600000000001"/>
    <n v="640.85758799999996"/>
    <s v="2-3 dage"/>
    <s v="Tyskland"/>
    <n v="1000"/>
    <n v="359.14241200000004"/>
    <n v="0.35914241200000002"/>
    <x v="0"/>
  </r>
  <r>
    <s v="Nike"/>
    <s v="Nike Zoom Structure"/>
    <s v="21run"/>
    <n v="92.95"/>
    <s v="EUR"/>
    <n v="92.95"/>
    <n v="692.97013500000003"/>
    <n v="2"/>
    <n v="14.910600000000001"/>
    <n v="707.88073500000007"/>
    <s v="2-3 dage"/>
    <s v="Tyskland"/>
    <n v="1000"/>
    <n v="292.11926499999993"/>
    <n v="0.29211926499999991"/>
    <x v="0"/>
  </r>
  <r>
    <s v="Nike"/>
    <s v="Nike Zoom Structure"/>
    <s v="RunnerInn"/>
    <m/>
    <m/>
    <m/>
    <n v="599"/>
    <n v="8"/>
    <n v="75"/>
    <n v="674"/>
    <s v="2-3 dage"/>
    <s v="EU"/>
    <n v="1000"/>
    <n v="326"/>
    <n v="0.32600000000000001"/>
    <x v="0"/>
  </r>
  <r>
    <s v="Nike"/>
    <s v="Nike Zoom Structure"/>
    <s v="RunnerInn"/>
    <m/>
    <m/>
    <m/>
    <n v="599"/>
    <n v="8"/>
    <n v="75"/>
    <n v="674"/>
    <s v="2-3 dage"/>
    <s v="EU"/>
    <n v="1000"/>
    <n v="326"/>
    <n v="0.32600000000000001"/>
    <x v="0"/>
  </r>
  <r>
    <s v="Nike"/>
    <s v="Nike Zoom Structure"/>
    <s v="RunnerInn"/>
    <m/>
    <m/>
    <m/>
    <n v="599"/>
    <n v="8"/>
    <n v="75"/>
    <n v="674"/>
    <s v="2-3 dage"/>
    <s v="EU"/>
    <n v="1000"/>
    <n v="326"/>
    <n v="0.32600000000000001"/>
    <x v="0"/>
  </r>
  <r>
    <s v="Nike"/>
    <s v="Nike Zoom Structure"/>
    <s v="RunnerInn"/>
    <m/>
    <m/>
    <m/>
    <n v="599"/>
    <n v="8"/>
    <n v="75"/>
    <n v="674"/>
    <s v="2-3 dage"/>
    <s v="EU"/>
    <n v="1000"/>
    <n v="326"/>
    <n v="0.32600000000000001"/>
    <x v="0"/>
  </r>
  <r>
    <s v="Nike"/>
    <s v="Nike Zoom Structure"/>
    <s v="RunnerInn"/>
    <m/>
    <m/>
    <m/>
    <n v="599"/>
    <n v="8"/>
    <n v="75"/>
    <n v="674"/>
    <s v="2-3 dage"/>
    <s v="EU"/>
    <n v="1000"/>
    <n v="326"/>
    <n v="0.32600000000000001"/>
    <x v="0"/>
  </r>
  <r>
    <s v="Nike"/>
    <s v="Nike Zoom Structure"/>
    <s v="Shop4runners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  <x v="0"/>
  </r>
  <r>
    <s v="Nike"/>
    <s v="Nike Zoom Structure"/>
    <s v="Shop4runners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  <x v="0"/>
  </r>
  <r>
    <s v="Nike"/>
    <s v="Nike Zoom Structure"/>
    <s v="Shop4runners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  <x v="0"/>
  </r>
  <r>
    <s v="Nike"/>
    <s v="Nike Zoom Structure"/>
    <s v="Shop4runners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  <x v="0"/>
  </r>
  <r>
    <s v="Nike"/>
    <s v="Nike Zoom Structure"/>
    <s v="Shop4runners"/>
    <n v="89.95"/>
    <s v="EUR"/>
    <n v="89.95"/>
    <n v="669.47986000000003"/>
    <n v="10"/>
    <n v="74.427999999999997"/>
    <n v="743.90786000000003"/>
    <s v="2-3 dage"/>
    <s v="Tyskland"/>
    <n v="1000"/>
    <n v="256.09213999999997"/>
    <n v="0.25609213999999997"/>
    <x v="0"/>
  </r>
  <r>
    <s v="Nike"/>
    <s v="Nike Zoom Structure"/>
    <s v="SportAmore"/>
    <m/>
    <s v="DKK"/>
    <m/>
    <n v="979"/>
    <n v="0"/>
    <n v="0"/>
    <n v="979"/>
    <s v="2-3 dage"/>
    <s v="Sverige"/>
    <n v="1000"/>
    <n v="21"/>
    <n v="2.1000000000000001E-2"/>
    <x v="0"/>
  </r>
  <r>
    <s v="Nike"/>
    <s v="Nike Zoom Structure"/>
    <s v="SportAmore"/>
    <m/>
    <s v="DKK"/>
    <m/>
    <n v="979"/>
    <n v="0"/>
    <n v="0"/>
    <n v="979"/>
    <s v="2-3 dage"/>
    <s v="Sverige"/>
    <n v="1000"/>
    <n v="21"/>
    <n v="2.1000000000000001E-2"/>
    <x v="0"/>
  </r>
  <r>
    <s v="Nike"/>
    <s v="Nike Zoom Structure"/>
    <s v="SportAmore"/>
    <m/>
    <s v="DKK"/>
    <m/>
    <n v="979"/>
    <n v="0"/>
    <n v="0"/>
    <n v="979"/>
    <s v="2-3 dage"/>
    <s v="Sverige"/>
    <n v="1000"/>
    <n v="21"/>
    <n v="2.1000000000000001E-2"/>
    <x v="0"/>
  </r>
  <r>
    <s v="Nike"/>
    <s v="Nike Zoom Structure"/>
    <s v="SportAmore"/>
    <m/>
    <s v="DKK"/>
    <m/>
    <n v="979"/>
    <n v="0"/>
    <n v="0"/>
    <n v="979"/>
    <s v="2-3 dage"/>
    <s v="Sverige"/>
    <n v="1000"/>
    <n v="21"/>
    <n v="2.1000000000000001E-2"/>
    <x v="0"/>
  </r>
  <r>
    <s v="Nike"/>
    <s v="Nike Zoom Structure"/>
    <s v="SportAmore"/>
    <m/>
    <s v="DKK"/>
    <m/>
    <n v="979"/>
    <n v="0"/>
    <n v="0"/>
    <n v="979"/>
    <s v="2-3 dage"/>
    <s v="Sverige"/>
    <n v="1000"/>
    <n v="21"/>
    <n v="2.1000000000000001E-2"/>
    <x v="0"/>
  </r>
  <r>
    <s v="Nike"/>
    <s v="Nike Zoom Structure"/>
    <s v="Sportsshoes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  <x v="0"/>
  </r>
  <r>
    <s v="Nike"/>
    <s v="Nike Zoom Structure"/>
    <s v="Sportsshoes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  <x v="0"/>
  </r>
  <r>
    <s v="Nike"/>
    <s v="Nike Zoom Structure"/>
    <s v="Sportsshoes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  <x v="0"/>
  </r>
  <r>
    <s v="Nike"/>
    <s v="Nike Zoom Structure"/>
    <s v="Sportsshoes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  <x v="0"/>
  </r>
  <r>
    <s v="Nike"/>
    <s v="Nike Zoom Structure"/>
    <s v="Sportsshoes"/>
    <n v="104.95"/>
    <s v="Pund"/>
    <n v="104.95"/>
    <n v="894.39439500000003"/>
    <n v="8"/>
    <n v="68.1768"/>
    <n v="962.57119499999999"/>
    <s v="2-3 dage"/>
    <s v="England"/>
    <n v="1000"/>
    <n v="37.428805000000011"/>
    <n v="3.7428805000000009E-2"/>
    <x v="0"/>
  </r>
  <r>
    <s v="Nike"/>
    <s v="Nike Zoom Structure"/>
    <s v="Sportmaster"/>
    <m/>
    <s v="DKK"/>
    <m/>
    <n v="1000"/>
    <n v="8"/>
    <n v="0"/>
    <n v="1000"/>
    <s v="2-3 dage"/>
    <s v="Danmark"/>
    <n v="1000"/>
    <n v="0"/>
    <n v="0"/>
    <x v="0"/>
  </r>
  <r>
    <s v="Nike"/>
    <s v="Nike Zoom Structure"/>
    <s v="Sportmaster"/>
    <m/>
    <s v="DKK"/>
    <m/>
    <n v="1000"/>
    <n v="8"/>
    <n v="0"/>
    <n v="1000"/>
    <s v="2-3 dage"/>
    <s v="Danmark"/>
    <n v="1000"/>
    <n v="0"/>
    <n v="0"/>
    <x v="0"/>
  </r>
  <r>
    <s v="Nike"/>
    <s v="Nike Zoom Structure"/>
    <s v="Sportmaster"/>
    <m/>
    <s v="DKK"/>
    <m/>
    <n v="1000"/>
    <n v="8"/>
    <n v="0"/>
    <n v="1000"/>
    <s v="2-3 dage"/>
    <s v="Danmark"/>
    <n v="1000"/>
    <n v="0"/>
    <n v="0"/>
    <x v="0"/>
  </r>
  <r>
    <s v="Nike"/>
    <s v="Nike Zoom Structure"/>
    <s v="Sportmaster"/>
    <m/>
    <s v="DKK"/>
    <m/>
    <n v="1000"/>
    <n v="8"/>
    <n v="0"/>
    <n v="1000"/>
    <s v="2-3 dage"/>
    <s v="Danmark"/>
    <n v="1000"/>
    <n v="0"/>
    <n v="0"/>
    <x v="0"/>
  </r>
  <r>
    <s v="Nike"/>
    <s v="Nike Zoom Structure"/>
    <s v="Sportmaster"/>
    <m/>
    <s v="DKK"/>
    <m/>
    <n v="1000"/>
    <n v="8"/>
    <n v="0"/>
    <n v="1000"/>
    <s v="2-3 dage"/>
    <s v="Danmark"/>
    <n v="1000"/>
    <n v="0"/>
    <n v="0"/>
    <x v="0"/>
  </r>
  <r>
    <s v="Nike"/>
    <s v="Nike Zoom Structure"/>
    <s v="Løbeshop"/>
    <m/>
    <s v="DKK"/>
    <m/>
    <n v="689"/>
    <n v="0"/>
    <n v="39"/>
    <n v="728"/>
    <s v="2-3 dage"/>
    <s v="Danmark"/>
    <n v="1000"/>
    <n v="272"/>
    <n v="0.27200000000000002"/>
    <x v="0"/>
  </r>
  <r>
    <s v="Nike"/>
    <s v="Nike Zoom Structure"/>
    <s v="Løbeshop"/>
    <m/>
    <s v="DKK"/>
    <m/>
    <n v="689"/>
    <n v="0"/>
    <n v="39"/>
    <n v="728"/>
    <s v="2-3 dage"/>
    <s v="Danmark"/>
    <n v="1000"/>
    <n v="272"/>
    <n v="0.27200000000000002"/>
    <x v="0"/>
  </r>
  <r>
    <s v="Nike"/>
    <s v="Nike Zoom Structure"/>
    <s v="Løbeshop"/>
    <m/>
    <s v="DKK"/>
    <m/>
    <n v="689"/>
    <n v="0"/>
    <n v="39"/>
    <n v="728"/>
    <s v="2-3 dage"/>
    <s v="Danmark"/>
    <n v="1000"/>
    <n v="272"/>
    <n v="0.27200000000000002"/>
    <x v="0"/>
  </r>
  <r>
    <s v="Nike"/>
    <s v="Nike Zoom Structure"/>
    <s v="Løbeshop"/>
    <m/>
    <s v="DKK"/>
    <m/>
    <n v="689"/>
    <n v="0"/>
    <n v="39"/>
    <n v="728"/>
    <s v="2-3 dage"/>
    <s v="Danmark"/>
    <n v="1000"/>
    <n v="272"/>
    <n v="0.27200000000000002"/>
    <x v="0"/>
  </r>
  <r>
    <s v="Nike"/>
    <s v="Nike Zoom Structure"/>
    <s v="Løbeshop"/>
    <m/>
    <s v="DKK"/>
    <m/>
    <n v="689"/>
    <n v="0"/>
    <n v="39"/>
    <n v="728"/>
    <s v="2-3 dage"/>
    <s v="Danmark"/>
    <n v="1000"/>
    <n v="272"/>
    <n v="0.27200000000000002"/>
    <x v="0"/>
  </r>
  <r>
    <s v="Nike"/>
    <s v="Nike Zoom Structure"/>
    <s v="Løberen"/>
    <m/>
    <s v="DKK"/>
    <m/>
    <n v="980"/>
    <n v="8"/>
    <n v="59.642400000000002"/>
    <n v="1039.6424"/>
    <s v="2-3 dage"/>
    <s v="Danmark"/>
    <n v="1000"/>
    <n v="-39.642399999999952"/>
    <n v="-3.9642399999999953E-2"/>
    <x v="0"/>
  </r>
  <r>
    <s v="Nike"/>
    <s v="Nike Zoom Structure"/>
    <s v="Løberen"/>
    <m/>
    <s v="DKK"/>
    <m/>
    <n v="980"/>
    <n v="8"/>
    <n v="59.642400000000002"/>
    <n v="1039.6424"/>
    <s v="2-3 dage"/>
    <s v="Danmark"/>
    <n v="1000"/>
    <n v="-39.642399999999952"/>
    <n v="-3.9642399999999953E-2"/>
    <x v="0"/>
  </r>
  <r>
    <s v="Nike"/>
    <s v="Nike Zoom Structure"/>
    <s v="Løberen"/>
    <m/>
    <s v="DKK"/>
    <m/>
    <n v="980"/>
    <n v="8"/>
    <n v="59.642400000000002"/>
    <n v="1039.6424"/>
    <s v="2-3 dage"/>
    <s v="Danmark"/>
    <n v="1000"/>
    <n v="-39.642399999999952"/>
    <n v="-3.9642399999999953E-2"/>
    <x v="0"/>
  </r>
  <r>
    <s v="Nike"/>
    <s v="Nike Zoom Structure"/>
    <s v="Løberen"/>
    <m/>
    <s v="DKK"/>
    <m/>
    <n v="980"/>
    <n v="8"/>
    <n v="59.642400000000002"/>
    <n v="1039.6424"/>
    <s v="2-3 dage"/>
    <s v="Danmark"/>
    <n v="1000"/>
    <n v="-39.642399999999952"/>
    <n v="-3.9642399999999953E-2"/>
    <x v="0"/>
  </r>
  <r>
    <s v="Nike"/>
    <s v="Nike Zoom Structure"/>
    <s v="Løberen"/>
    <m/>
    <s v="DKK"/>
    <m/>
    <n v="980"/>
    <n v="8"/>
    <n v="59.642400000000002"/>
    <n v="1039.6424"/>
    <s v="2-3 dage"/>
    <s v="Danmark"/>
    <n v="1000"/>
    <n v="-39.642399999999952"/>
    <n v="-3.9642399999999953E-2"/>
    <x v="0"/>
  </r>
  <r>
    <s v="Nike"/>
    <s v="Nike Zoom Vomero"/>
    <s v="21run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  <x v="1"/>
  </r>
  <r>
    <s v="Nike"/>
    <s v="Nike Zoom Vomero"/>
    <s v="21run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  <x v="1"/>
  </r>
  <r>
    <s v="Nike"/>
    <s v="Nike Zoom Vomero"/>
    <s v="21run"/>
    <n v="104.96"/>
    <s v="EUR"/>
    <n v="104.96"/>
    <n v="782.50828799999999"/>
    <n v="2"/>
    <n v="14.910600000000001"/>
    <n v="797.41888800000004"/>
    <s v="2-3 dage"/>
    <s v="Tyskland"/>
    <n v="1150"/>
    <n v="352.58111199999996"/>
    <n v="0.3065922713043478"/>
    <x v="1"/>
  </r>
  <r>
    <s v="Nike"/>
    <s v="Nike Zoom Vomero"/>
    <s v="21run"/>
    <n v="102.16"/>
    <s v="EUR"/>
    <n v="102.16"/>
    <n v="761.63344800000004"/>
    <n v="2"/>
    <n v="14.910600000000001"/>
    <n v="776.54404800000009"/>
    <s v="2-3 dage"/>
    <s v="Tyskland"/>
    <n v="1150"/>
    <n v="373.45595199999991"/>
    <n v="0.32474430608695642"/>
    <x v="1"/>
  </r>
  <r>
    <s v="Nike"/>
    <s v="Nike Zoom Vomero"/>
    <s v="21run"/>
    <n v="102.16"/>
    <s v="EUR"/>
    <n v="102.16"/>
    <n v="761.63344800000004"/>
    <n v="2"/>
    <n v="14.910600000000001"/>
    <n v="776.54404800000009"/>
    <s v="2-3 dage"/>
    <s v="Tyskland"/>
    <n v="1150"/>
    <n v="373.45595199999991"/>
    <n v="0.32474430608695642"/>
    <x v="1"/>
  </r>
  <r>
    <s v="Nike"/>
    <s v="Nike Zoom Vomero"/>
    <s v="RunnerInn"/>
    <m/>
    <m/>
    <m/>
    <n v="796"/>
    <n v="8"/>
    <n v="75"/>
    <n v="871"/>
    <s v="2-3 dage"/>
    <s v="EU"/>
    <n v="1150"/>
    <n v="279"/>
    <n v="0.24260869565217391"/>
    <x v="1"/>
  </r>
  <r>
    <s v="Nike"/>
    <s v="Nike Zoom Vomero"/>
    <s v="RunnerInn"/>
    <m/>
    <m/>
    <m/>
    <n v="775"/>
    <n v="8"/>
    <n v="75"/>
    <n v="850"/>
    <s v="2-3 dage"/>
    <s v="EU"/>
    <n v="1150"/>
    <n v="300"/>
    <n v="0.2608695652173913"/>
    <x v="1"/>
  </r>
  <r>
    <s v="Nike"/>
    <s v="Nike Zoom Vomero"/>
    <s v="RunnerInn"/>
    <m/>
    <m/>
    <m/>
    <n v="775"/>
    <n v="8"/>
    <n v="75"/>
    <n v="850"/>
    <s v="2-3 dage"/>
    <s v="EU"/>
    <n v="1150"/>
    <n v="300"/>
    <n v="0.2608695652173913"/>
    <x v="1"/>
  </r>
  <r>
    <s v="Nike"/>
    <s v="Nike Zoom Vomero"/>
    <s v="RunnerInn"/>
    <m/>
    <m/>
    <m/>
    <n v="796"/>
    <n v="8"/>
    <n v="75"/>
    <n v="871"/>
    <s v="2-3 dage"/>
    <s v="EU"/>
    <n v="1150"/>
    <n v="279"/>
    <n v="0.24260869565217391"/>
    <x v="1"/>
  </r>
  <r>
    <s v="Nike"/>
    <s v="Nike Zoom Vomero"/>
    <s v="RunnerInn"/>
    <m/>
    <m/>
    <m/>
    <n v="796"/>
    <n v="8"/>
    <n v="75"/>
    <n v="871"/>
    <s v="2-3 dage"/>
    <s v="EU"/>
    <n v="1150"/>
    <n v="279"/>
    <n v="0.24260869565217391"/>
    <x v="1"/>
  </r>
  <r>
    <s v="Nike"/>
    <s v="Nike Zoom Vomero"/>
    <s v="Shop4runners"/>
    <n v="125.95"/>
    <s v="EUR"/>
    <n v="125.95"/>
    <n v="937.42066"/>
    <n v="10"/>
    <n v="74.427999999999997"/>
    <n v="1011.84866"/>
    <s v="2-3 dage"/>
    <s v="Tyskland"/>
    <n v="1150"/>
    <n v="138.15134"/>
    <n v="0.12013160000000001"/>
    <x v="1"/>
  </r>
  <r>
    <s v="Nike"/>
    <s v="Nike Zoom Vomero"/>
    <s v="Shop4runners"/>
    <n v="125.95"/>
    <s v="EUR"/>
    <n v="125.95"/>
    <n v="937.42066"/>
    <n v="10"/>
    <n v="74.427999999999997"/>
    <n v="1011.84866"/>
    <s v="2-3 dage"/>
    <s v="Tyskland"/>
    <n v="1150"/>
    <n v="138.15134"/>
    <n v="0.12013160000000001"/>
    <x v="1"/>
  </r>
  <r>
    <s v="Nike"/>
    <s v="Nike Zoom Vomero"/>
    <s v="Shop4runners"/>
    <n v="125.95"/>
    <s v="EUR"/>
    <n v="125.95"/>
    <n v="937.42066"/>
    <n v="10"/>
    <n v="74.427999999999997"/>
    <n v="1011.84866"/>
    <s v="2-3 dage"/>
    <s v="Tyskland"/>
    <n v="1150"/>
    <n v="138.15134"/>
    <n v="0.12013160000000001"/>
    <x v="1"/>
  </r>
  <r>
    <s v="Nike"/>
    <s v="Nike Zoom Vomero"/>
    <s v="Shop4runners"/>
    <n v="125.95"/>
    <s v="EUR"/>
    <n v="125.95"/>
    <n v="937.42066"/>
    <n v="10"/>
    <n v="74.427999999999997"/>
    <n v="1011.84866"/>
    <s v="2-3 dage"/>
    <s v="Tyskland"/>
    <n v="1150"/>
    <n v="138.15134"/>
    <n v="0.12013160000000001"/>
    <x v="1"/>
  </r>
  <r>
    <s v="Nike"/>
    <s v="Nike Zoom Vomero"/>
    <s v="Shop4runners"/>
    <n v="125.95"/>
    <s v="EUR"/>
    <n v="125.95"/>
    <n v="937.42066"/>
    <n v="10"/>
    <n v="74.427999999999997"/>
    <n v="1011.84866"/>
    <s v="2-3 dage"/>
    <s v="Tyskland"/>
    <n v="1150"/>
    <n v="138.15134"/>
    <n v="0.12013160000000001"/>
    <x v="1"/>
  </r>
  <r>
    <s v="Nike"/>
    <s v="Nike Zoom Vomero"/>
    <s v="SportAmore"/>
    <m/>
    <s v="DKK"/>
    <m/>
    <n v="1065"/>
    <n v="0"/>
    <n v="0"/>
    <n v="1065"/>
    <s v="2-3 dage"/>
    <s v="Sverige"/>
    <n v="1150"/>
    <n v="85"/>
    <n v="7.3913043478260873E-2"/>
    <x v="1"/>
  </r>
  <r>
    <s v="Nike"/>
    <s v="Nike Zoom Vomero"/>
    <s v="SportAmore"/>
    <m/>
    <s v="DKK"/>
    <m/>
    <n v="1065"/>
    <n v="0"/>
    <n v="0"/>
    <n v="1065"/>
    <s v="2-3 dage"/>
    <s v="Sverige"/>
    <n v="1150"/>
    <n v="85"/>
    <n v="7.3913043478260873E-2"/>
    <x v="1"/>
  </r>
  <r>
    <s v="Nike"/>
    <s v="Nike Zoom Vomero"/>
    <s v="SportAmore"/>
    <m/>
    <s v="DKK"/>
    <m/>
    <n v="1065"/>
    <n v="0"/>
    <n v="0"/>
    <n v="1065"/>
    <s v="2-3 dage"/>
    <s v="Sverige"/>
    <n v="1150"/>
    <n v="85"/>
    <n v="7.3913043478260873E-2"/>
    <x v="1"/>
  </r>
  <r>
    <s v="Nike"/>
    <s v="Nike Zoom Vomero"/>
    <s v="SportAmore"/>
    <m/>
    <s v="DKK"/>
    <m/>
    <n v="1065"/>
    <n v="0"/>
    <n v="0"/>
    <n v="1065"/>
    <s v="2-3 dage"/>
    <s v="Sverige"/>
    <n v="1150"/>
    <n v="85"/>
    <n v="7.3913043478260873E-2"/>
    <x v="1"/>
  </r>
  <r>
    <s v="Nike"/>
    <s v="Nike Zoom Vomero"/>
    <s v="SportAmore"/>
    <m/>
    <s v="DKK"/>
    <m/>
    <n v="1065"/>
    <n v="0"/>
    <n v="0"/>
    <n v="1065"/>
    <s v="2-3 dage"/>
    <s v="Sverige"/>
    <n v="1150"/>
    <n v="85"/>
    <n v="7.3913043478260873E-2"/>
    <x v="1"/>
  </r>
  <r>
    <s v="Nike"/>
    <s v="Nike Zoom Vomero"/>
    <s v="Sportsshoes"/>
    <n v="119.95"/>
    <s v="Pund"/>
    <n v="119.95"/>
    <n v="1022.225895"/>
    <n v="8"/>
    <n v="68.1768"/>
    <n v="1090.402695"/>
    <s v="2-3 dage"/>
    <s v="England"/>
    <n v="1150"/>
    <n v="59.597305000000006"/>
    <n v="5.1823743478260874E-2"/>
    <x v="1"/>
  </r>
  <r>
    <s v="Nike"/>
    <s v="Nike Zoom Vomero"/>
    <s v="Sportsshoes"/>
    <n v="119.95"/>
    <s v="Pund"/>
    <n v="119.95"/>
    <n v="1022.225895"/>
    <n v="8"/>
    <n v="68.1768"/>
    <n v="1090.402695"/>
    <s v="2-3 dage"/>
    <s v="England"/>
    <n v="1150"/>
    <n v="59.597305000000006"/>
    <n v="5.1823743478260874E-2"/>
    <x v="1"/>
  </r>
  <r>
    <s v="Nike"/>
    <s v="Nike Zoom Vomero"/>
    <s v="Sportsshoes"/>
    <n v="119.95"/>
    <s v="Pund"/>
    <n v="119.95"/>
    <n v="1022.225895"/>
    <n v="8"/>
    <n v="68.1768"/>
    <n v="1090.402695"/>
    <s v="2-3 dage"/>
    <s v="England"/>
    <n v="1150"/>
    <n v="59.597305000000006"/>
    <n v="5.1823743478260874E-2"/>
    <x v="1"/>
  </r>
  <r>
    <s v="Nike"/>
    <s v="Nike Zoom Vomero"/>
    <s v="Sportsshoes"/>
    <n v="119.95"/>
    <s v="Pund"/>
    <n v="119.95"/>
    <n v="1022.225895"/>
    <n v="8"/>
    <n v="68.1768"/>
    <n v="1090.402695"/>
    <s v="2-3 dage"/>
    <s v="England"/>
    <n v="1150"/>
    <n v="59.597305000000006"/>
    <n v="5.1823743478260874E-2"/>
    <x v="1"/>
  </r>
  <r>
    <s v="Nike"/>
    <s v="Nike Zoom Vomero"/>
    <s v="Sportsshoes"/>
    <n v="119.95"/>
    <s v="Pund"/>
    <n v="119.95"/>
    <n v="1022.225895"/>
    <n v="8"/>
    <n v="68.1768"/>
    <n v="1090.402695"/>
    <s v="2-3 dage"/>
    <s v="England"/>
    <n v="1150"/>
    <n v="59.597305000000006"/>
    <n v="5.1823743478260874E-2"/>
    <x v="1"/>
  </r>
  <r>
    <s v="Nike"/>
    <s v="Nike Zoom Vomero"/>
    <s v="Sportmaster"/>
    <m/>
    <s v="DKK"/>
    <m/>
    <n v="1150"/>
    <n v="8"/>
    <n v="0"/>
    <n v="1150"/>
    <s v="2-3 dage"/>
    <s v="Danmark"/>
    <n v="1150"/>
    <n v="0"/>
    <n v="0"/>
    <x v="1"/>
  </r>
  <r>
    <s v="Nike"/>
    <s v="Nike Zoom Vomero"/>
    <s v="Sportmaster"/>
    <m/>
    <s v="DKK"/>
    <m/>
    <n v="1150"/>
    <n v="8"/>
    <n v="0"/>
    <n v="1150"/>
    <s v="2-3 dage"/>
    <s v="Danmark"/>
    <n v="1150"/>
    <n v="0"/>
    <n v="0"/>
    <x v="1"/>
  </r>
  <r>
    <s v="Nike"/>
    <s v="Nike Zoom Vomero"/>
    <s v="Sportmaster"/>
    <m/>
    <s v="DKK"/>
    <m/>
    <n v="1150"/>
    <n v="8"/>
    <n v="0"/>
    <n v="1150"/>
    <s v="2-3 dage"/>
    <s v="Danmark"/>
    <n v="1150"/>
    <n v="0"/>
    <n v="0"/>
    <x v="1"/>
  </r>
  <r>
    <s v="Nike"/>
    <s v="Nike Zoom Vomero"/>
    <s v="Sportmaster"/>
    <m/>
    <s v="DKK"/>
    <m/>
    <n v="1150"/>
    <n v="8"/>
    <n v="0"/>
    <n v="1150"/>
    <s v="2-3 dage"/>
    <s v="Danmark"/>
    <n v="1150"/>
    <n v="0"/>
    <n v="0"/>
    <x v="1"/>
  </r>
  <r>
    <s v="Nike"/>
    <s v="Nike Zoom Vomero"/>
    <s v="Sportmaster"/>
    <m/>
    <s v="DKK"/>
    <m/>
    <n v="1150"/>
    <n v="8"/>
    <n v="0"/>
    <n v="1150"/>
    <s v="2-3 dage"/>
    <s v="Danmark"/>
    <n v="1150"/>
    <n v="0"/>
    <n v="0"/>
    <x v="1"/>
  </r>
  <r>
    <s v="Nike"/>
    <s v="Nike Zoom Vomero"/>
    <s v="Løbeshop"/>
    <m/>
    <s v="DKK"/>
    <m/>
    <n v="599"/>
    <n v="0"/>
    <n v="39"/>
    <n v="638"/>
    <s v="2-3 dage"/>
    <s v="Danmark"/>
    <n v="1150"/>
    <n v="512"/>
    <n v="0.44521739130434784"/>
    <x v="1"/>
  </r>
  <r>
    <s v="Nike"/>
    <s v="Nike Zoom Vomero"/>
    <s v="Løbeshop"/>
    <m/>
    <s v="DKK"/>
    <m/>
    <n v="599"/>
    <n v="0"/>
    <n v="39"/>
    <n v="638"/>
    <s v="2-3 dage"/>
    <s v="Danmark"/>
    <n v="1150"/>
    <n v="512"/>
    <n v="0.44521739130434784"/>
    <x v="1"/>
  </r>
  <r>
    <s v="Nike"/>
    <s v="Nike Zoom Vomero"/>
    <s v="Løbeshop"/>
    <m/>
    <s v="DKK"/>
    <m/>
    <n v="599"/>
    <n v="0"/>
    <n v="39"/>
    <n v="638"/>
    <s v="2-3 dage"/>
    <s v="Danmark"/>
    <n v="1150"/>
    <n v="512"/>
    <n v="0.44521739130434784"/>
    <x v="1"/>
  </r>
  <r>
    <s v="Nike"/>
    <s v="Nike Zoom Vomero"/>
    <s v="Løbeshop"/>
    <m/>
    <s v="DKK"/>
    <m/>
    <n v="599"/>
    <n v="0"/>
    <n v="39"/>
    <n v="638"/>
    <s v="2-3 dage"/>
    <s v="Danmark"/>
    <n v="1150"/>
    <n v="512"/>
    <n v="0.44521739130434784"/>
    <x v="1"/>
  </r>
  <r>
    <s v="Nike"/>
    <s v="Nike Zoom Vomero"/>
    <s v="Løbeshop"/>
    <m/>
    <s v="DKK"/>
    <m/>
    <n v="599"/>
    <n v="0"/>
    <n v="39"/>
    <n v="638"/>
    <s v="2-3 dage"/>
    <s v="Danmark"/>
    <n v="1150"/>
    <n v="512"/>
    <n v="0.44521739130434784"/>
    <x v="1"/>
  </r>
  <r>
    <s v="Nike"/>
    <s v="Nike Zoom Vomero"/>
    <s v="Løberen"/>
    <m/>
    <s v="DKK"/>
    <m/>
    <n v="1150"/>
    <n v="8"/>
    <n v="59.642400000000002"/>
    <n v="1209.6424"/>
    <s v="2-3 dage"/>
    <s v="Danmark"/>
    <n v="1150"/>
    <n v="-59.642399999999952"/>
    <n v="-5.1862956521739091E-2"/>
    <x v="1"/>
  </r>
  <r>
    <s v="Nike"/>
    <s v="Nike Zoom Vomero"/>
    <s v="Løberen"/>
    <m/>
    <s v="DKK"/>
    <m/>
    <n v="1150"/>
    <n v="8"/>
    <n v="59.642400000000002"/>
    <n v="1209.6424"/>
    <s v="2-3 dage"/>
    <s v="Danmark"/>
    <n v="1150"/>
    <n v="-59.642399999999952"/>
    <n v="-5.1862956521739091E-2"/>
    <x v="1"/>
  </r>
  <r>
    <s v="Nike"/>
    <s v="Nike Zoom Vomero"/>
    <s v="Løberen"/>
    <m/>
    <s v="DKK"/>
    <m/>
    <n v="1150"/>
    <n v="8"/>
    <n v="59.642400000000002"/>
    <n v="1209.6424"/>
    <s v="2-3 dage"/>
    <s v="Danmark"/>
    <n v="1150"/>
    <n v="-59.642399999999952"/>
    <n v="-5.1862956521739091E-2"/>
    <x v="1"/>
  </r>
  <r>
    <s v="Nike"/>
    <s v="Nike Zoom Vomero"/>
    <s v="Løberen"/>
    <m/>
    <s v="DKK"/>
    <m/>
    <n v="1150"/>
    <n v="8"/>
    <n v="59.642400000000002"/>
    <n v="1209.6424"/>
    <s v="2-3 dage"/>
    <s v="Danmark"/>
    <n v="1150"/>
    <n v="-59.642399999999952"/>
    <n v="-5.1862956521739091E-2"/>
    <x v="1"/>
  </r>
  <r>
    <s v="Nike"/>
    <s v="Nike Zoom Vomero"/>
    <s v="Løberen"/>
    <m/>
    <s v="DKK"/>
    <m/>
    <n v="1150"/>
    <n v="8"/>
    <n v="59.642400000000002"/>
    <n v="1209.6424"/>
    <s v="2-3 dage"/>
    <s v="Danmark"/>
    <n v="1150"/>
    <n v="-59.642399999999952"/>
    <n v="-5.1862956521739091E-2"/>
    <x v="1"/>
  </r>
  <r>
    <s v="Salomon"/>
    <s v="Salomon Speedcross"/>
    <s v="21run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  <x v="1"/>
  </r>
  <r>
    <s v="Salomon"/>
    <s v="Salomon Speedcross"/>
    <s v="21run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  <x v="1"/>
  </r>
  <r>
    <s v="Salomon"/>
    <s v="Salomon Speedcross"/>
    <s v="21run"/>
    <n v="90.97"/>
    <s v="EUR"/>
    <n v="90.97"/>
    <n v="678.20864100000006"/>
    <n v="2"/>
    <n v="14.910600000000001"/>
    <n v="693.1192410000001"/>
    <s v="2-3 dage"/>
    <s v="Tyskland"/>
    <n v="1100"/>
    <n v="406.8807589999999"/>
    <n v="0.36989159909090902"/>
    <x v="1"/>
  </r>
  <r>
    <s v="Salomon"/>
    <s v="Salomon Speedcross"/>
    <s v="21run"/>
    <n v="88.37"/>
    <s v="EUR"/>
    <n v="88.37"/>
    <n v="658.82486100000006"/>
    <n v="2"/>
    <n v="14.910600000000001"/>
    <n v="673.7354610000001"/>
    <s v="2-3 dage"/>
    <s v="Tyskland"/>
    <n v="1100"/>
    <n v="426.2645389999999"/>
    <n v="0.3875132172727272"/>
    <x v="1"/>
  </r>
  <r>
    <s v="Salomon"/>
    <s v="Salomon Speedcross"/>
    <s v="21run"/>
    <n v="88.37"/>
    <s v="EUR"/>
    <n v="88.37"/>
    <n v="658.82486100000006"/>
    <n v="2"/>
    <n v="14.910600000000001"/>
    <n v="673.7354610000001"/>
    <s v="2-3 dage"/>
    <s v="Tyskland"/>
    <n v="1100"/>
    <n v="426.2645389999999"/>
    <n v="0.3875132172727272"/>
    <x v="1"/>
  </r>
  <r>
    <s v="Salomon"/>
    <s v="Salomon Speedcross"/>
    <s v="RunnerInn"/>
    <m/>
    <m/>
    <m/>
    <n v="812"/>
    <n v="8"/>
    <n v="75"/>
    <n v="887"/>
    <s v="2-3 dage"/>
    <s v="EU"/>
    <n v="1100"/>
    <n v="213"/>
    <n v="0.19363636363636363"/>
    <x v="1"/>
  </r>
  <r>
    <s v="Salomon"/>
    <s v="Salomon Speedcross"/>
    <s v="RunnerInn"/>
    <m/>
    <m/>
    <m/>
    <n v="812"/>
    <n v="8"/>
    <n v="75"/>
    <n v="887"/>
    <s v="2-3 dage"/>
    <s v="EU"/>
    <n v="1100"/>
    <n v="213"/>
    <n v="0.19363636363636363"/>
    <x v="1"/>
  </r>
  <r>
    <s v="Salomon"/>
    <s v="Salomon Speedcross"/>
    <s v="RunnerInn"/>
    <m/>
    <m/>
    <m/>
    <n v="812"/>
    <n v="8"/>
    <n v="75"/>
    <n v="887"/>
    <s v="2-3 dage"/>
    <s v="EU"/>
    <n v="1100"/>
    <n v="213"/>
    <n v="0.19363636363636363"/>
    <x v="1"/>
  </r>
  <r>
    <s v="Salomon"/>
    <s v="Salomon Speedcross"/>
    <s v="RunnerInn"/>
    <m/>
    <m/>
    <m/>
    <n v="812"/>
    <n v="8"/>
    <n v="75"/>
    <n v="887"/>
    <s v="2-3 dage"/>
    <s v="EU"/>
    <n v="1100"/>
    <n v="213"/>
    <n v="0.19363636363636363"/>
    <x v="1"/>
  </r>
  <r>
    <s v="Salomon"/>
    <s v="Salomon Speedcross"/>
    <s v="RunnerInn"/>
    <m/>
    <m/>
    <m/>
    <n v="812"/>
    <n v="8"/>
    <n v="75"/>
    <n v="887"/>
    <s v="2-3 dage"/>
    <s v="EU"/>
    <n v="1100"/>
    <n v="213"/>
    <n v="0.19363636363636363"/>
    <x v="1"/>
  </r>
  <r>
    <s v="Salomon"/>
    <s v="Salomon Speedcross"/>
    <s v="Shop4runners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  <x v="1"/>
  </r>
  <r>
    <s v="Salomon"/>
    <s v="Salomon Speedcross"/>
    <s v="Shop4runners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  <x v="1"/>
  </r>
  <r>
    <s v="Salomon"/>
    <s v="Salomon Speedcross"/>
    <s v="Shop4runners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  <x v="1"/>
  </r>
  <r>
    <s v="Salomon"/>
    <s v="Salomon Speedcross"/>
    <s v="Shop4runners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  <x v="1"/>
  </r>
  <r>
    <s v="Salomon"/>
    <s v="Salomon Speedcross"/>
    <s v="Shop4runners"/>
    <n v="83.95"/>
    <s v="EUR"/>
    <n v="83.95"/>
    <n v="624.82306000000005"/>
    <n v="10"/>
    <n v="74.427999999999997"/>
    <n v="699.25106000000005"/>
    <s v="2-3 dage"/>
    <s v="Tyskland"/>
    <n v="1100"/>
    <n v="400.74893999999995"/>
    <n v="0.36431721818181811"/>
    <x v="1"/>
  </r>
  <r>
    <s v="Salomon"/>
    <s v="Salomon Speedcross"/>
    <s v="SportAmore"/>
    <m/>
    <s v="DKK"/>
    <m/>
    <n v="795"/>
    <n v="0"/>
    <n v="0"/>
    <n v="795"/>
    <s v="2-3 dage"/>
    <s v="Sverige"/>
    <n v="1100"/>
    <n v="305"/>
    <n v="0.27727272727272728"/>
    <x v="1"/>
  </r>
  <r>
    <s v="Salomon"/>
    <s v="Salomon Speedcross"/>
    <s v="SportAmore"/>
    <m/>
    <s v="DKK"/>
    <m/>
    <n v="795"/>
    <n v="0"/>
    <n v="0"/>
    <n v="795"/>
    <s v="2-3 dage"/>
    <s v="Sverige"/>
    <n v="1100"/>
    <n v="305"/>
    <n v="0.27727272727272728"/>
    <x v="1"/>
  </r>
  <r>
    <s v="Salomon"/>
    <s v="Salomon Speedcross"/>
    <s v="SportAmore"/>
    <m/>
    <s v="DKK"/>
    <m/>
    <n v="1095"/>
    <n v="0"/>
    <n v="0"/>
    <n v="1095"/>
    <s v="2-3 dage"/>
    <s v="Sverige"/>
    <n v="1100"/>
    <n v="5"/>
    <n v="4.5454545454545452E-3"/>
    <x v="1"/>
  </r>
  <r>
    <s v="Salomon"/>
    <s v="Salomon Speedcross"/>
    <s v="SportAmore"/>
    <m/>
    <s v="DKK"/>
    <m/>
    <n v="1095"/>
    <n v="0"/>
    <n v="0"/>
    <n v="1095"/>
    <s v="2-3 dage"/>
    <s v="Sverige"/>
    <n v="1100"/>
    <n v="5"/>
    <n v="4.5454545454545452E-3"/>
    <x v="1"/>
  </r>
  <r>
    <s v="Salomon"/>
    <s v="Salomon Speedcross"/>
    <s v="SportAmore"/>
    <m/>
    <s v="DKK"/>
    <m/>
    <n v="1095"/>
    <n v="0"/>
    <n v="0"/>
    <n v="1095"/>
    <s v="2-3 dage"/>
    <s v="Sverige"/>
    <n v="1100"/>
    <n v="5"/>
    <n v="4.5454545454545452E-3"/>
    <x v="1"/>
  </r>
  <r>
    <s v="Salomon"/>
    <s v="Salomon Speedcross"/>
    <s v="Sportsshoes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  <x v="1"/>
  </r>
  <r>
    <s v="Salomon"/>
    <s v="Salomon Speedcross"/>
    <s v="Sportsshoes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  <x v="1"/>
  </r>
  <r>
    <s v="Salomon"/>
    <s v="Salomon Speedcross"/>
    <s v="Sportsshoes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  <x v="1"/>
  </r>
  <r>
    <s v="Salomon"/>
    <s v="Salomon Speedcross"/>
    <s v="Sportsshoes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  <x v="1"/>
  </r>
  <r>
    <s v="Salomon"/>
    <s v="Salomon Speedcross"/>
    <s v="Sportsshoes"/>
    <n v="87.99"/>
    <s v="Pund"/>
    <n v="87.99"/>
    <n v="749.85957899999994"/>
    <n v="8"/>
    <n v="68.1768"/>
    <n v="818.0363789999999"/>
    <s v="2-3 dage"/>
    <s v="England"/>
    <n v="1100"/>
    <n v="281.9636210000001"/>
    <n v="0.25633056454545466"/>
    <x v="1"/>
  </r>
  <r>
    <s v="Salomon"/>
    <s v="Salomon Speedcross"/>
    <s v="Sportmaster"/>
    <m/>
    <s v="DKK"/>
    <m/>
    <n v="1100"/>
    <n v="8"/>
    <n v="0"/>
    <n v="1100"/>
    <s v="2-3 dage"/>
    <s v="Danmark"/>
    <n v="1100"/>
    <n v="0"/>
    <n v="0"/>
    <x v="1"/>
  </r>
  <r>
    <s v="Salomon"/>
    <s v="Salomon Speedcross"/>
    <s v="Sportmaster"/>
    <m/>
    <s v="DKK"/>
    <m/>
    <n v="1100"/>
    <n v="8"/>
    <n v="0"/>
    <n v="1100"/>
    <s v="2-3 dage"/>
    <s v="Danmark"/>
    <n v="1100"/>
    <n v="0"/>
    <n v="0"/>
    <x v="1"/>
  </r>
  <r>
    <s v="Salomon"/>
    <s v="Salomon Speedcross"/>
    <s v="Sportmaster"/>
    <m/>
    <s v="DKK"/>
    <m/>
    <n v="1100"/>
    <n v="8"/>
    <n v="0"/>
    <n v="1100"/>
    <s v="2-3 dage"/>
    <s v="Danmark"/>
    <n v="1100"/>
    <n v="0"/>
    <n v="0"/>
    <x v="1"/>
  </r>
  <r>
    <s v="Salomon"/>
    <s v="Salomon Speedcross"/>
    <s v="Sportmaster"/>
    <m/>
    <s v="DKK"/>
    <m/>
    <n v="1100"/>
    <n v="8"/>
    <n v="0"/>
    <n v="1100"/>
    <s v="2-3 dage"/>
    <s v="Danmark"/>
    <n v="1100"/>
    <n v="0"/>
    <n v="0"/>
    <x v="1"/>
  </r>
  <r>
    <s v="Salomon"/>
    <s v="Salomon Speedcross"/>
    <s v="Sportmaster"/>
    <m/>
    <s v="DKK"/>
    <m/>
    <n v="1100"/>
    <n v="8"/>
    <n v="0"/>
    <n v="1100"/>
    <s v="2-3 dage"/>
    <s v="Danmark"/>
    <n v="1100"/>
    <n v="0"/>
    <n v="0"/>
    <x v="1"/>
  </r>
  <r>
    <s v="Salomon"/>
    <s v="Salomon Speedcross"/>
    <s v="Løbeshop"/>
    <m/>
    <s v="DKK"/>
    <m/>
    <n v="675"/>
    <n v="0"/>
    <n v="39"/>
    <n v="714"/>
    <s v="2-3 dage"/>
    <s v="Danmark"/>
    <n v="1100"/>
    <n v="386"/>
    <n v="0.35090909090909089"/>
    <x v="1"/>
  </r>
  <r>
    <s v="Salomon"/>
    <s v="Salomon Speedcross"/>
    <s v="Løbeshop"/>
    <m/>
    <s v="DKK"/>
    <m/>
    <n v="675"/>
    <n v="0"/>
    <n v="39"/>
    <n v="714"/>
    <s v="2-3 dage"/>
    <s v="Danmark"/>
    <n v="1100"/>
    <n v="386"/>
    <n v="0.35090909090909089"/>
    <x v="1"/>
  </r>
  <r>
    <s v="Salomon"/>
    <s v="Salomon Speedcross"/>
    <s v="Løbeshop"/>
    <m/>
    <s v="DKK"/>
    <m/>
    <n v="675"/>
    <n v="0"/>
    <n v="39"/>
    <n v="714"/>
    <s v="2-3 dage"/>
    <s v="Danmark"/>
    <n v="1100"/>
    <n v="386"/>
    <n v="0.35090909090909089"/>
    <x v="1"/>
  </r>
  <r>
    <s v="Salomon"/>
    <s v="Salomon Speedcross"/>
    <s v="Løbeshop"/>
    <m/>
    <s v="DKK"/>
    <m/>
    <n v="563"/>
    <n v="0"/>
    <n v="39"/>
    <n v="602"/>
    <s v="2-3 dage"/>
    <s v="Danmark"/>
    <n v="1100"/>
    <n v="498"/>
    <n v="0.4527272727272727"/>
    <x v="1"/>
  </r>
  <r>
    <s v="Salomon"/>
    <s v="Salomon Speedcross"/>
    <s v="Løbeshop"/>
    <m/>
    <s v="DKK"/>
    <m/>
    <n v="675"/>
    <n v="0"/>
    <n v="39"/>
    <n v="714"/>
    <s v="2-3 dage"/>
    <s v="Danmark"/>
    <n v="1100"/>
    <n v="386"/>
    <n v="0.35090909090909089"/>
    <x v="1"/>
  </r>
  <r>
    <s v="Salomon"/>
    <s v="Salomon Speedcross"/>
    <s v="Løberen"/>
    <m/>
    <s v="DKK"/>
    <m/>
    <n v="1100"/>
    <n v="8"/>
    <n v="59.642400000000002"/>
    <n v="1159.6424"/>
    <s v="2-3 dage"/>
    <s v="Danmark"/>
    <n v="1100"/>
    <n v="-59.642399999999952"/>
    <n v="-5.4220363636363594E-2"/>
    <x v="1"/>
  </r>
  <r>
    <s v="Salomon"/>
    <s v="Salomon Speedcross"/>
    <s v="Løberen"/>
    <m/>
    <s v="DKK"/>
    <m/>
    <n v="1100"/>
    <n v="8"/>
    <n v="59.642400000000002"/>
    <n v="1159.6424"/>
    <s v="2-3 dage"/>
    <s v="Danmark"/>
    <n v="1100"/>
    <n v="-59.642399999999952"/>
    <n v="-5.4220363636363594E-2"/>
    <x v="1"/>
  </r>
  <r>
    <s v="Salomon"/>
    <s v="Salomon Speedcross"/>
    <s v="Løberen"/>
    <m/>
    <s v="DKK"/>
    <m/>
    <n v="1100"/>
    <n v="8"/>
    <n v="59.642400000000002"/>
    <n v="1159.6424"/>
    <s v="2-3 dage"/>
    <s v="Danmark"/>
    <n v="1100"/>
    <n v="-59.642399999999952"/>
    <n v="-5.4220363636363594E-2"/>
    <x v="1"/>
  </r>
  <r>
    <s v="Salomon"/>
    <s v="Salomon Speedcross"/>
    <s v="Løberen"/>
    <m/>
    <s v="DKK"/>
    <m/>
    <n v="1100"/>
    <n v="8"/>
    <n v="59.642400000000002"/>
    <n v="1159.6424"/>
    <s v="2-3 dage"/>
    <s v="Danmark"/>
    <n v="1100"/>
    <n v="-59.642399999999952"/>
    <n v="-5.4220363636363594E-2"/>
    <x v="1"/>
  </r>
  <r>
    <s v="Salomon"/>
    <s v="Salomon Speedcross"/>
    <s v="Løberen"/>
    <m/>
    <s v="DKK"/>
    <m/>
    <n v="1100"/>
    <n v="8"/>
    <n v="59.642400000000002"/>
    <n v="1159.6424"/>
    <s v="2-3 dage"/>
    <s v="Danmark"/>
    <n v="1100"/>
    <n v="-59.642399999999952"/>
    <n v="-5.4220363636363594E-2"/>
    <x v="1"/>
  </r>
  <r>
    <s v="Salomon"/>
    <s v="Salomon XA Pro"/>
    <s v="21run"/>
    <n v="85.77"/>
    <s v="EUR"/>
    <n v="85.77"/>
    <n v="639.44108099999994"/>
    <n v="2"/>
    <n v="14.910600000000001"/>
    <n v="654.35168099999999"/>
    <s v="2-3 dage"/>
    <s v="Tyskland"/>
    <n v="1000"/>
    <n v="345.64831900000001"/>
    <n v="0.34564831900000004"/>
    <x v="1"/>
  </r>
  <r>
    <s v="Salomon"/>
    <s v="Salomon XA Pro"/>
    <s v="21run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  <x v="1"/>
  </r>
  <r>
    <s v="Salomon"/>
    <s v="Salomon XA Pro"/>
    <s v="21run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  <x v="1"/>
  </r>
  <r>
    <s v="Salomon"/>
    <s v="Salomon XA Pro"/>
    <s v="21run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  <x v="1"/>
  </r>
  <r>
    <s v="Salomon"/>
    <s v="Salomon XA Pro"/>
    <s v="21run"/>
    <n v="80.569999999999993"/>
    <s v="EUR"/>
    <n v="80.569999999999993"/>
    <n v="600.67352099999994"/>
    <n v="2"/>
    <n v="14.910600000000001"/>
    <n v="615.58412099999998"/>
    <s v="2-3 dage"/>
    <s v="Tyskland"/>
    <n v="1000"/>
    <n v="384.41587900000002"/>
    <n v="0.38441587900000002"/>
    <x v="1"/>
  </r>
  <r>
    <s v="Salomon"/>
    <s v="Salomon XA Pro"/>
    <s v="Shop4runners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  <x v="1"/>
  </r>
  <r>
    <s v="Salomon"/>
    <s v="Salomon XA Pro"/>
    <s v="Shop4runners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  <x v="1"/>
  </r>
  <r>
    <s v="Salomon"/>
    <s v="Salomon XA Pro"/>
    <s v="Shop4runners"/>
    <n v="83.95"/>
    <s v="EUR"/>
    <n v="83.95"/>
    <n v="624.82306000000005"/>
    <n v="10"/>
    <n v="74.427999999999997"/>
    <n v="699.25106000000005"/>
    <s v="2-3 dage"/>
    <s v="Tyskland"/>
    <n v="1000"/>
    <n v="300.74893999999995"/>
    <n v="0.30074893999999996"/>
    <x v="1"/>
  </r>
  <r>
    <s v="Salomon"/>
    <s v="Salomon XA Pro"/>
    <s v="Shop4runners"/>
    <n v="79.95"/>
    <s v="EUR"/>
    <n v="79.95"/>
    <n v="595.05186000000003"/>
    <n v="10"/>
    <n v="74.427999999999997"/>
    <n v="669.47986000000003"/>
    <s v="2-3 dage"/>
    <s v="Tyskland"/>
    <n v="1000"/>
    <n v="330.52013999999997"/>
    <n v="0.33052013999999996"/>
    <x v="1"/>
  </r>
  <r>
    <s v="Salomon"/>
    <s v="Salomon XA Pro"/>
    <s v="Shop4runners"/>
    <n v="79.95"/>
    <s v="EUR"/>
    <n v="79.95"/>
    <n v="595.05186000000003"/>
    <n v="10"/>
    <n v="74.427999999999997"/>
    <n v="669.47986000000003"/>
    <s v="2-3 dage"/>
    <s v="Tyskland"/>
    <n v="1000"/>
    <n v="330.52013999999997"/>
    <n v="0.33052013999999996"/>
    <x v="1"/>
  </r>
  <r>
    <s v="Salomon"/>
    <s v="Salomon XA Pro"/>
    <s v="SportAmore"/>
    <m/>
    <s v="DKK"/>
    <m/>
    <n v="999"/>
    <n v="0"/>
    <n v="0"/>
    <n v="999"/>
    <s v="2-3 dage"/>
    <s v="Sverige"/>
    <n v="1000"/>
    <n v="1"/>
    <n v="1E-3"/>
    <x v="1"/>
  </r>
  <r>
    <s v="Salomon"/>
    <s v="Salomon XA Pro"/>
    <s v="SportAmore"/>
    <m/>
    <s v="DKK"/>
    <m/>
    <n v="819"/>
    <n v="0"/>
    <n v="0"/>
    <n v="819"/>
    <s v="2-3 dage"/>
    <s v="Sverige"/>
    <n v="1000"/>
    <n v="181"/>
    <n v="0.18099999999999999"/>
    <x v="1"/>
  </r>
  <r>
    <s v="Salomon"/>
    <s v="Salomon XA Pro"/>
    <s v="SportAmore"/>
    <m/>
    <s v="DKK"/>
    <m/>
    <n v="999"/>
    <n v="0"/>
    <n v="0"/>
    <n v="999"/>
    <s v="2-3 dage"/>
    <s v="Sverige"/>
    <n v="1000"/>
    <n v="1"/>
    <n v="1E-3"/>
    <x v="1"/>
  </r>
  <r>
    <s v="Salomon"/>
    <s v="Salomon XA Pro"/>
    <s v="SportAmore"/>
    <m/>
    <s v="DKK"/>
    <m/>
    <n v="999"/>
    <n v="0"/>
    <n v="0"/>
    <n v="999"/>
    <s v="2-3 dage"/>
    <s v="Sverige"/>
    <n v="1000"/>
    <n v="1"/>
    <n v="1E-3"/>
    <x v="1"/>
  </r>
  <r>
    <s v="Salomon"/>
    <s v="Salomon XA Pro"/>
    <s v="SportAmore"/>
    <m/>
    <s v="DKK"/>
    <m/>
    <n v="999"/>
    <n v="0"/>
    <n v="0"/>
    <n v="999"/>
    <s v="2-3 dage"/>
    <s v="Sverige"/>
    <n v="1000"/>
    <n v="1"/>
    <n v="1E-3"/>
    <x v="1"/>
  </r>
  <r>
    <s v="Salomon"/>
    <s v="Salomon XA Pro"/>
    <s v="Sportsshoes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  <x v="1"/>
  </r>
  <r>
    <s v="Salomon"/>
    <s v="Salomon XA Pro"/>
    <s v="Sportsshoes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  <x v="1"/>
  </r>
  <r>
    <s v="Salomon"/>
    <s v="Salomon XA Pro"/>
    <s v="Sportsshoes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  <x v="1"/>
  </r>
  <r>
    <s v="Salomon"/>
    <s v="Salomon XA Pro"/>
    <s v="Sportsshoes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  <x v="1"/>
  </r>
  <r>
    <s v="Salomon"/>
    <s v="Salomon XA Pro"/>
    <s v="Sportsshoes"/>
    <n v="87.99"/>
    <s v="Pund"/>
    <n v="87.99"/>
    <n v="749.85957899999994"/>
    <n v="8"/>
    <n v="68.1768"/>
    <n v="818.0363789999999"/>
    <s v="2-3 dage"/>
    <s v="England"/>
    <n v="1000"/>
    <n v="181.9636210000001"/>
    <n v="0.1819636210000001"/>
    <x v="1"/>
  </r>
  <r>
    <s v="Salomon"/>
    <s v="Salomon XA Pro"/>
    <s v="Sportmaster"/>
    <m/>
    <s v="DKK"/>
    <m/>
    <n v="1000"/>
    <n v="8"/>
    <n v="0"/>
    <n v="1000"/>
    <s v="2-3 dage"/>
    <s v="Danmark"/>
    <n v="1000"/>
    <n v="0"/>
    <n v="0"/>
    <x v="1"/>
  </r>
  <r>
    <s v="Salomon"/>
    <s v="Salomon XA Pro"/>
    <s v="Sportmaster"/>
    <m/>
    <s v="DKK"/>
    <m/>
    <n v="1000"/>
    <n v="8"/>
    <n v="0"/>
    <n v="1000"/>
    <s v="2-3 dage"/>
    <s v="Danmark"/>
    <n v="1000"/>
    <n v="0"/>
    <n v="0"/>
    <x v="1"/>
  </r>
  <r>
    <s v="Salomon"/>
    <s v="Salomon XA Pro"/>
    <s v="Sportmaster"/>
    <m/>
    <s v="DKK"/>
    <m/>
    <n v="1000"/>
    <n v="8"/>
    <n v="0"/>
    <n v="1000"/>
    <s v="2-3 dage"/>
    <s v="Danmark"/>
    <n v="1000"/>
    <n v="0"/>
    <n v="0"/>
    <x v="1"/>
  </r>
  <r>
    <s v="Salomon"/>
    <s v="Salomon XA Pro"/>
    <s v="Sportmaster"/>
    <m/>
    <s v="DKK"/>
    <m/>
    <n v="1000"/>
    <n v="8"/>
    <n v="0"/>
    <n v="1000"/>
    <s v="2-3 dage"/>
    <s v="Danmark"/>
    <n v="1000"/>
    <n v="0"/>
    <n v="0"/>
    <x v="1"/>
  </r>
  <r>
    <s v="Salomon"/>
    <s v="Salomon XA Pro"/>
    <s v="Sportmaster"/>
    <m/>
    <s v="DKK"/>
    <m/>
    <n v="1000"/>
    <n v="8"/>
    <n v="0"/>
    <n v="1000"/>
    <s v="2-3 dage"/>
    <s v="Danmark"/>
    <n v="1000"/>
    <n v="0"/>
    <n v="0"/>
    <x v="1"/>
  </r>
  <r>
    <s v="Salomon"/>
    <s v="Salomon XA Pro"/>
    <s v="Løbeshop"/>
    <m/>
    <s v="DKK"/>
    <m/>
    <n v="719"/>
    <n v="0"/>
    <n v="39"/>
    <n v="758"/>
    <s v="2-3 dage"/>
    <s v="Danmark"/>
    <n v="1000"/>
    <n v="242"/>
    <n v="0.24199999999999999"/>
    <x v="1"/>
  </r>
  <r>
    <s v="Salomon"/>
    <s v="Salomon XA Pro"/>
    <s v="Løbeshop"/>
    <m/>
    <s v="DKK"/>
    <m/>
    <n v="719"/>
    <n v="0"/>
    <n v="39"/>
    <n v="758"/>
    <s v="2-3 dage"/>
    <s v="Danmark"/>
    <n v="1000"/>
    <n v="242"/>
    <n v="0.24199999999999999"/>
    <x v="1"/>
  </r>
  <r>
    <s v="Salomon"/>
    <s v="Salomon XA Pro"/>
    <s v="Løbeshop"/>
    <m/>
    <s v="DKK"/>
    <m/>
    <n v="719"/>
    <n v="0"/>
    <n v="39"/>
    <n v="758"/>
    <s v="2-3 dage"/>
    <s v="Danmark"/>
    <n v="1000"/>
    <n v="242"/>
    <n v="0.24199999999999999"/>
    <x v="1"/>
  </r>
  <r>
    <s v="Salomon"/>
    <s v="Salomon XA Pro"/>
    <s v="Løbeshop"/>
    <m/>
    <s v="DKK"/>
    <m/>
    <n v="769"/>
    <n v="0"/>
    <n v="39"/>
    <n v="808"/>
    <s v="2-3 dage"/>
    <s v="Danmark"/>
    <n v="1000"/>
    <n v="192"/>
    <n v="0.192"/>
    <x v="1"/>
  </r>
  <r>
    <s v="Salomon"/>
    <s v="Salomon XA Pro"/>
    <s v="Løbeshop"/>
    <m/>
    <s v="DKK"/>
    <m/>
    <n v="869"/>
    <n v="0"/>
    <n v="39"/>
    <n v="908"/>
    <s v="2-3 dage"/>
    <s v="Danmark"/>
    <n v="1000"/>
    <n v="92"/>
    <n v="9.1999999999999998E-2"/>
    <x v="1"/>
  </r>
  <r>
    <s v="Saucony"/>
    <s v="Saucony Guide"/>
    <s v="21run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  <x v="0"/>
  </r>
  <r>
    <s v="Saucony"/>
    <s v="Saucony Guide"/>
    <s v="21run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  <x v="0"/>
  </r>
  <r>
    <s v="Saucony"/>
    <s v="Saucony Guide"/>
    <s v="21run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  <x v="0"/>
  </r>
  <r>
    <s v="Saucony"/>
    <s v="Saucony Guide"/>
    <s v="21run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  <x v="0"/>
  </r>
  <r>
    <s v="Saucony"/>
    <s v="Saucony Guide"/>
    <s v="21run"/>
    <n v="125.96"/>
    <s v="EUR"/>
    <n v="125.96"/>
    <n v="939.06958799999995"/>
    <n v="2"/>
    <n v="14.910600000000001"/>
    <n v="953.980188"/>
    <s v="2-3 dage"/>
    <s v="Tyskland"/>
    <n v="1400"/>
    <n v="446.019812"/>
    <n v="0.31858557999999998"/>
    <x v="0"/>
  </r>
  <r>
    <s v="Saucony"/>
    <s v="Saucony Guide"/>
    <s v="RunnerInn"/>
    <m/>
    <m/>
    <m/>
    <n v="666"/>
    <n v="8"/>
    <n v="75"/>
    <n v="741"/>
    <s v="2-3 dage"/>
    <s v="EU"/>
    <n v="1400"/>
    <n v="659"/>
    <n v="0.4707142857142857"/>
    <x v="0"/>
  </r>
  <r>
    <s v="Saucony"/>
    <s v="Saucony Guide"/>
    <s v="RunnerInn"/>
    <m/>
    <m/>
    <m/>
    <n v="666"/>
    <n v="8"/>
    <n v="75"/>
    <n v="741"/>
    <s v="2-3 dage"/>
    <s v="EU"/>
    <n v="1400"/>
    <n v="659"/>
    <n v="0.4707142857142857"/>
    <x v="0"/>
  </r>
  <r>
    <s v="Saucony"/>
    <s v="Saucony Guide"/>
    <s v="RunnerInn"/>
    <m/>
    <m/>
    <m/>
    <n v="915"/>
    <n v="8"/>
    <n v="75"/>
    <n v="990"/>
    <s v="2-3 dage"/>
    <s v="EU"/>
    <n v="1400"/>
    <n v="410"/>
    <n v="0.29285714285714287"/>
    <x v="0"/>
  </r>
  <r>
    <s v="Saucony"/>
    <s v="Saucony Guide"/>
    <s v="Shop4runners"/>
    <n v="125.95"/>
    <s v="EUR"/>
    <n v="125.95"/>
    <n v="937.42066"/>
    <n v="10"/>
    <n v="74.427999999999997"/>
    <n v="1011.84866"/>
    <s v="2-3 dage"/>
    <s v="Tyskland"/>
    <n v="1400"/>
    <n v="388.15134"/>
    <n v="0.27725095714285714"/>
    <x v="0"/>
  </r>
  <r>
    <s v="Saucony"/>
    <s v="Saucony Guide"/>
    <s v="Shop4runners"/>
    <n v="125.95"/>
    <s v="EUR"/>
    <n v="125.95"/>
    <n v="937.42066"/>
    <n v="10"/>
    <n v="74.427999999999997"/>
    <n v="1011.84866"/>
    <s v="2-3 dage"/>
    <s v="Tyskland"/>
    <n v="1400"/>
    <n v="388.15134"/>
    <n v="0.27725095714285714"/>
    <x v="0"/>
  </r>
  <r>
    <s v="Saucony"/>
    <s v="Saucony Guide"/>
    <s v="Shop4runners"/>
    <n v="125.95"/>
    <s v="EUR"/>
    <n v="125.95"/>
    <n v="937.42066"/>
    <n v="10"/>
    <n v="74.427999999999997"/>
    <n v="1011.84866"/>
    <s v="2-3 dage"/>
    <s v="Tyskland"/>
    <n v="1400"/>
    <n v="388.15134"/>
    <n v="0.27725095714285714"/>
    <x v="0"/>
  </r>
  <r>
    <s v="Saucony"/>
    <s v="Saucony Guide"/>
    <s v="Shop4runners"/>
    <n v="125.95"/>
    <s v="EUR"/>
    <n v="125.95"/>
    <n v="937.42066"/>
    <n v="10"/>
    <n v="74.427999999999997"/>
    <n v="1011.84866"/>
    <s v="2-3 dage"/>
    <s v="Tyskland"/>
    <n v="1400"/>
    <n v="388.15134"/>
    <n v="0.27725095714285714"/>
    <x v="0"/>
  </r>
  <r>
    <s v="Saucony"/>
    <s v="Saucony Guide"/>
    <s v="Shop4runners"/>
    <n v="125.95"/>
    <s v="EUR"/>
    <n v="125.95"/>
    <n v="937.42066"/>
    <n v="10"/>
    <n v="74.427999999999997"/>
    <n v="1011.84866"/>
    <s v="2-3 dage"/>
    <s v="Tyskland"/>
    <n v="1400"/>
    <n v="388.15134"/>
    <n v="0.27725095714285714"/>
    <x v="0"/>
  </r>
  <r>
    <s v="Saucony"/>
    <s v="Saucony Guide"/>
    <s v="SportAmore"/>
    <m/>
    <s v="DKK"/>
    <m/>
    <n v="1245"/>
    <n v="0"/>
    <n v="0"/>
    <n v="1245"/>
    <s v="2-3 dage"/>
    <s v="Sverige"/>
    <n v="1400"/>
    <n v="155"/>
    <n v="0.11071428571428571"/>
    <x v="0"/>
  </r>
  <r>
    <s v="Saucony"/>
    <s v="Saucony Guide"/>
    <s v="SportAmore"/>
    <m/>
    <s v="DKK"/>
    <m/>
    <n v="929"/>
    <n v="0"/>
    <n v="0"/>
    <n v="929"/>
    <s v="2-3 dage"/>
    <s v="Sverige"/>
    <n v="1400"/>
    <n v="471"/>
    <n v="0.33642857142857141"/>
    <x v="0"/>
  </r>
  <r>
    <s v="Saucony"/>
    <s v="Saucony Guide"/>
    <s v="SportAmore"/>
    <m/>
    <s v="DKK"/>
    <m/>
    <n v="1245"/>
    <n v="0"/>
    <n v="0"/>
    <n v="1245"/>
    <s v="2-3 dage"/>
    <s v="Sverige"/>
    <n v="1400"/>
    <n v="155"/>
    <n v="0.11071428571428571"/>
    <x v="0"/>
  </r>
  <r>
    <s v="Saucony"/>
    <s v="Saucony Guide"/>
    <s v="SportAmore"/>
    <m/>
    <s v="DKK"/>
    <m/>
    <n v="1245"/>
    <n v="0"/>
    <n v="0"/>
    <n v="1245"/>
    <s v="2-3 dage"/>
    <s v="Sverige"/>
    <n v="1400"/>
    <n v="155"/>
    <n v="0.11071428571428571"/>
    <x v="0"/>
  </r>
  <r>
    <s v="Saucony"/>
    <s v="Saucony Guide"/>
    <s v="SportAmore"/>
    <m/>
    <s v="DKK"/>
    <m/>
    <n v="1245"/>
    <n v="0"/>
    <n v="0"/>
    <n v="1245"/>
    <s v="2-3 dage"/>
    <s v="Sverige"/>
    <n v="1400"/>
    <n v="155"/>
    <n v="0.11071428571428571"/>
    <x v="0"/>
  </r>
  <r>
    <s v="Saucony"/>
    <s v="Saucony Gu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0"/>
  </r>
  <r>
    <s v="Saucony"/>
    <s v="Saucony Gu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0"/>
  </r>
  <r>
    <s v="Saucony"/>
    <s v="Saucony Gu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0"/>
  </r>
  <r>
    <s v="Saucony"/>
    <s v="Saucony Gu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0"/>
  </r>
  <r>
    <s v="Saucony"/>
    <s v="Saucony Gu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0"/>
  </r>
  <r>
    <s v="Saucony"/>
    <s v="Saucony Guide"/>
    <s v="Sportmaster"/>
    <m/>
    <s v="DKK"/>
    <m/>
    <n v="999"/>
    <n v="8"/>
    <n v="0"/>
    <n v="999"/>
    <s v="2-3 dage"/>
    <s v="Danmark"/>
    <n v="1400"/>
    <n v="401"/>
    <n v="0.28642857142857142"/>
    <x v="0"/>
  </r>
  <r>
    <s v="Saucony"/>
    <s v="Saucony Guide"/>
    <s v="Sportmaster"/>
    <m/>
    <s v="DKK"/>
    <m/>
    <n v="999"/>
    <n v="8"/>
    <n v="0"/>
    <n v="999"/>
    <s v="2-3 dage"/>
    <s v="Danmark"/>
    <n v="1400"/>
    <n v="401"/>
    <n v="0.28642857142857142"/>
    <x v="0"/>
  </r>
  <r>
    <s v="Saucony"/>
    <s v="Saucony Guide"/>
    <s v="Sportmaster"/>
    <m/>
    <s v="DKK"/>
    <m/>
    <n v="999"/>
    <n v="8"/>
    <n v="0"/>
    <n v="999"/>
    <s v="2-3 dage"/>
    <s v="Danmark"/>
    <n v="1400"/>
    <n v="401"/>
    <n v="0.28642857142857142"/>
    <x v="0"/>
  </r>
  <r>
    <s v="Saucony"/>
    <s v="Saucony Guide"/>
    <s v="Sportmaster"/>
    <m/>
    <s v="DKK"/>
    <m/>
    <n v="999"/>
    <n v="8"/>
    <n v="0"/>
    <n v="999"/>
    <s v="2-3 dage"/>
    <s v="Danmark"/>
    <n v="1400"/>
    <n v="401"/>
    <n v="0.28642857142857142"/>
    <x v="0"/>
  </r>
  <r>
    <s v="Saucony"/>
    <s v="Saucony Guide"/>
    <s v="Sportmaster"/>
    <m/>
    <s v="DKK"/>
    <m/>
    <n v="999"/>
    <n v="8"/>
    <n v="0"/>
    <n v="999"/>
    <s v="2-3 dage"/>
    <s v="Danmark"/>
    <n v="1400"/>
    <n v="401"/>
    <n v="0.28642857142857142"/>
    <x v="0"/>
  </r>
  <r>
    <s v="Saucony"/>
    <s v="Saucony Guide"/>
    <s v="Løbeshop"/>
    <m/>
    <s v="DKK"/>
    <m/>
    <n v="1059"/>
    <n v="0"/>
    <m/>
    <n v="1059"/>
    <s v="2-3 dage"/>
    <s v="Danmark"/>
    <n v="1400"/>
    <n v="341"/>
    <n v="0.24357142857142858"/>
    <x v="0"/>
  </r>
  <r>
    <s v="Saucony"/>
    <s v="Saucony Guide"/>
    <s v="Løbeshop"/>
    <m/>
    <s v="DKK"/>
    <m/>
    <n v="1059"/>
    <n v="0"/>
    <m/>
    <n v="1059"/>
    <s v="2-3 dage"/>
    <s v="Danmark"/>
    <n v="1400"/>
    <n v="341"/>
    <n v="0.24357142857142858"/>
    <x v="0"/>
  </r>
  <r>
    <s v="Saucony"/>
    <s v="Saucony Guide"/>
    <s v="Løbeshop"/>
    <m/>
    <s v="DKK"/>
    <m/>
    <n v="1059"/>
    <n v="0"/>
    <m/>
    <n v="1059"/>
    <s v="2-3 dage"/>
    <s v="Danmark"/>
    <n v="1400"/>
    <n v="341"/>
    <n v="0.24357142857142858"/>
    <x v="0"/>
  </r>
  <r>
    <s v="Saucony"/>
    <s v="Saucony Guide"/>
    <s v="Løbeshop"/>
    <m/>
    <s v="DKK"/>
    <m/>
    <n v="1059"/>
    <n v="0"/>
    <m/>
    <n v="1059"/>
    <s v="2-3 dage"/>
    <s v="Danmark"/>
    <n v="1400"/>
    <n v="341"/>
    <n v="0.24357142857142858"/>
    <x v="0"/>
  </r>
  <r>
    <s v="Saucony"/>
    <s v="Saucony Guide"/>
    <s v="Løbeshop"/>
    <m/>
    <s v="DKK"/>
    <m/>
    <n v="1059"/>
    <n v="0"/>
    <m/>
    <n v="1059"/>
    <s v="2-3 dage"/>
    <s v="Danmark"/>
    <n v="1400"/>
    <n v="341"/>
    <n v="0.24357142857142858"/>
    <x v="0"/>
  </r>
  <r>
    <s v="Saucony"/>
    <s v="Saucony Gu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0"/>
  </r>
  <r>
    <s v="Saucony"/>
    <s v="Saucony Gu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0"/>
  </r>
  <r>
    <s v="Saucony"/>
    <s v="Saucony Gu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0"/>
  </r>
  <r>
    <s v="Saucony"/>
    <s v="Saucony Gu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0"/>
  </r>
  <r>
    <s v="Saucony"/>
    <s v="Saucony Gu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0"/>
  </r>
  <r>
    <s v="Saucony"/>
    <s v="Saucony Hurricane"/>
    <s v="21run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  <x v="0"/>
  </r>
  <r>
    <s v="Saucony"/>
    <s v="Saucony Hurricane"/>
    <s v="21run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  <x v="0"/>
  </r>
  <r>
    <s v="Saucony"/>
    <s v="Saucony Hurricane"/>
    <s v="21run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  <x v="0"/>
  </r>
  <r>
    <s v="Saucony"/>
    <s v="Saucony Hurricane"/>
    <s v="21run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  <x v="0"/>
  </r>
  <r>
    <s v="Saucony"/>
    <s v="Saucony Hurricane"/>
    <s v="21run"/>
    <n v="152.96"/>
    <s v="EUR"/>
    <n v="152.96"/>
    <n v="1140.3626880000002"/>
    <n v="2"/>
    <n v="14.910600000000001"/>
    <n v="1155.2732880000001"/>
    <s v="2-3 dage"/>
    <s v="Tyskland"/>
    <n v="1600"/>
    <n v="444.72671199999991"/>
    <n v="0.27795419499999996"/>
    <x v="0"/>
  </r>
  <r>
    <s v="Saucony"/>
    <s v="Saucony Hurricane"/>
    <s v="RunnerInn"/>
    <m/>
    <m/>
    <m/>
    <n v="784"/>
    <n v="8"/>
    <n v="75"/>
    <n v="859"/>
    <s v="2-3 dage"/>
    <s v="EU"/>
    <n v="1600"/>
    <n v="741"/>
    <n v="0.46312500000000001"/>
    <x v="0"/>
  </r>
  <r>
    <s v="Saucony"/>
    <s v="Saucony Hurricane"/>
    <s v="RunnerInn"/>
    <m/>
    <m/>
    <m/>
    <n v="784"/>
    <n v="8"/>
    <n v="75"/>
    <n v="859"/>
    <s v="2-3 dage"/>
    <s v="EU"/>
    <n v="1600"/>
    <n v="741"/>
    <n v="0.46312500000000001"/>
    <x v="0"/>
  </r>
  <r>
    <s v="Saucony"/>
    <s v="Saucony Hurricane"/>
    <s v="RunnerInn"/>
    <m/>
    <m/>
    <m/>
    <n v="784"/>
    <n v="8"/>
    <n v="75"/>
    <n v="859"/>
    <s v="2-3 dage"/>
    <s v="EU"/>
    <n v="1600"/>
    <n v="741"/>
    <n v="0.46312500000000001"/>
    <x v="0"/>
  </r>
  <r>
    <s v="Saucony"/>
    <s v="Saucony Hurricane"/>
    <s v="RunnerInn"/>
    <m/>
    <m/>
    <m/>
    <n v="784"/>
    <n v="8"/>
    <n v="75"/>
    <n v="859"/>
    <s v="2-3 dage"/>
    <s v="EU"/>
    <n v="1600"/>
    <n v="741"/>
    <n v="0.46312500000000001"/>
    <x v="0"/>
  </r>
  <r>
    <s v="Saucony"/>
    <s v="Saucony Hurricane"/>
    <s v="RunnerInn"/>
    <m/>
    <m/>
    <m/>
    <n v="784"/>
    <n v="8"/>
    <n v="75"/>
    <n v="859"/>
    <s v="2-3 dage"/>
    <s v="EU"/>
    <n v="1600"/>
    <n v="741"/>
    <n v="0.46312500000000001"/>
    <x v="0"/>
  </r>
  <r>
    <s v="Saucony"/>
    <s v="Saucony Hurricane"/>
    <s v="Shop4runners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  <x v="0"/>
  </r>
  <r>
    <s v="Saucony"/>
    <s v="Saucony Hurricane"/>
    <s v="Shop4runners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  <x v="0"/>
  </r>
  <r>
    <s v="Saucony"/>
    <s v="Saucony Hurricane"/>
    <s v="Shop4runners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  <x v="0"/>
  </r>
  <r>
    <s v="Saucony"/>
    <s v="Saucony Hurricane"/>
    <s v="Shop4runners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  <x v="0"/>
  </r>
  <r>
    <s v="Saucony"/>
    <s v="Saucony Hurricane"/>
    <s v="Shop4runners"/>
    <n v="170"/>
    <s v="EUR"/>
    <n v="170"/>
    <n v="1265.2760000000001"/>
    <n v="10"/>
    <n v="74.427999999999997"/>
    <n v="1339.7040000000002"/>
    <s v="2-3 dage"/>
    <s v="Tyskland"/>
    <n v="1600"/>
    <n v="260.29599999999982"/>
    <n v="0.16268499999999989"/>
    <x v="0"/>
  </r>
  <r>
    <s v="Saucony"/>
    <s v="Saucony Hurricane"/>
    <s v="SportAmore"/>
    <m/>
    <s v="DKK"/>
    <m/>
    <n v="959"/>
    <n v="0"/>
    <n v="0"/>
    <n v="959"/>
    <s v="2-3 dage"/>
    <s v="Sverige"/>
    <n v="1600"/>
    <n v="641"/>
    <n v="0.40062500000000001"/>
    <x v="0"/>
  </r>
  <r>
    <s v="Saucony"/>
    <s v="Saucony Hurricane"/>
    <s v="SportAmore"/>
    <m/>
    <s v="DKK"/>
    <m/>
    <n v="959"/>
    <n v="0"/>
    <n v="0"/>
    <n v="959"/>
    <s v="2-3 dage"/>
    <s v="Sverige"/>
    <n v="1600"/>
    <n v="641"/>
    <n v="0.40062500000000001"/>
    <x v="0"/>
  </r>
  <r>
    <s v="Saucony"/>
    <s v="Saucony Hurricane"/>
    <s v="SportAmore"/>
    <m/>
    <s v="DKK"/>
    <m/>
    <n v="959"/>
    <n v="0"/>
    <n v="0"/>
    <n v="959"/>
    <s v="2-3 dage"/>
    <s v="Sverige"/>
    <n v="1600"/>
    <n v="641"/>
    <n v="0.40062500000000001"/>
    <x v="0"/>
  </r>
  <r>
    <s v="Saucony"/>
    <s v="Saucony Hurricane"/>
    <s v="SportAmore"/>
    <m/>
    <s v="DKK"/>
    <m/>
    <n v="959"/>
    <n v="0"/>
    <n v="0"/>
    <n v="959"/>
    <s v="2-3 dage"/>
    <s v="Sverige"/>
    <n v="1600"/>
    <n v="641"/>
    <n v="0.40062500000000001"/>
    <x v="0"/>
  </r>
  <r>
    <s v="Saucony"/>
    <s v="Saucony Hurricane"/>
    <s v="SportAmore"/>
    <m/>
    <s v="DKK"/>
    <m/>
    <n v="959"/>
    <n v="0"/>
    <n v="0"/>
    <n v="959"/>
    <s v="2-3 dage"/>
    <s v="Sverige"/>
    <n v="1600"/>
    <n v="641"/>
    <n v="0.40062500000000001"/>
    <x v="0"/>
  </r>
  <r>
    <s v="Saucony"/>
    <s v="Saucony Hurricane"/>
    <s v="Sportsshoes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  <x v="0"/>
  </r>
  <r>
    <s v="Saucony"/>
    <s v="Saucony Hurricane"/>
    <s v="Sportsshoes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  <x v="0"/>
  </r>
  <r>
    <s v="Saucony"/>
    <s v="Saucony Hurricane"/>
    <s v="Sportsshoes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  <x v="0"/>
  </r>
  <r>
    <s v="Saucony"/>
    <s v="Saucony Hurricane"/>
    <s v="Sportsshoes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  <x v="0"/>
  </r>
  <r>
    <s v="Saucony"/>
    <s v="Saucony Hurricane"/>
    <s v="Sportsshoes"/>
    <n v="83.99"/>
    <s v="Pund"/>
    <n v="83.99"/>
    <n v="715.77117899999996"/>
    <n v="8"/>
    <n v="68.1768"/>
    <n v="783.94797899999992"/>
    <s v="2-3 dage"/>
    <s v="England"/>
    <n v="1600"/>
    <n v="816.05202100000008"/>
    <n v="0.51003251312500009"/>
    <x v="0"/>
  </r>
  <r>
    <s v="Saucony"/>
    <s v="Saucony Hurricane"/>
    <s v="Sportmaster"/>
    <m/>
    <s v="DKK"/>
    <m/>
    <n v="1099"/>
    <n v="8"/>
    <n v="0"/>
    <n v="1099"/>
    <s v="2-3 dage"/>
    <s v="Danmark"/>
    <n v="1600"/>
    <n v="501"/>
    <n v="0.31312499999999999"/>
    <x v="0"/>
  </r>
  <r>
    <s v="Saucony"/>
    <s v="Saucony Hurricane"/>
    <s v="Sportmaster"/>
    <m/>
    <s v="DKK"/>
    <m/>
    <n v="1099"/>
    <n v="8"/>
    <n v="0"/>
    <n v="1099"/>
    <s v="2-3 dage"/>
    <s v="Danmark"/>
    <n v="1600"/>
    <n v="501"/>
    <n v="0.31312499999999999"/>
    <x v="0"/>
  </r>
  <r>
    <s v="Saucony"/>
    <s v="Saucony Hurricane"/>
    <s v="Sportmaster"/>
    <m/>
    <s v="DKK"/>
    <m/>
    <n v="1099"/>
    <n v="8"/>
    <n v="0"/>
    <n v="1099"/>
    <s v="2-3 dage"/>
    <s v="Danmark"/>
    <n v="1600"/>
    <n v="501"/>
    <n v="0.31312499999999999"/>
    <x v="0"/>
  </r>
  <r>
    <s v="Saucony"/>
    <s v="Saucony Hurricane"/>
    <s v="Sportmaster"/>
    <m/>
    <s v="DKK"/>
    <m/>
    <n v="1099"/>
    <n v="8"/>
    <n v="0"/>
    <n v="1099"/>
    <s v="2-3 dage"/>
    <s v="Danmark"/>
    <n v="1600"/>
    <n v="501"/>
    <n v="0.31312499999999999"/>
    <x v="0"/>
  </r>
  <r>
    <s v="Saucony"/>
    <s v="Saucony Hurricane"/>
    <s v="Sportmaster"/>
    <m/>
    <s v="DKK"/>
    <m/>
    <n v="1099"/>
    <n v="8"/>
    <n v="0"/>
    <n v="1099"/>
    <s v="2-3 dage"/>
    <s v="Danmark"/>
    <n v="1600"/>
    <n v="501"/>
    <n v="0.31312499999999999"/>
    <x v="0"/>
  </r>
  <r>
    <s v="Saucony"/>
    <s v="Saucony Hurricane"/>
    <s v="Løbeshop"/>
    <m/>
    <s v="DKK"/>
    <m/>
    <n v="899"/>
    <n v="0"/>
    <n v="39"/>
    <n v="938"/>
    <s v="2-3 dage"/>
    <s v="Danmark"/>
    <n v="1600"/>
    <n v="662"/>
    <n v="0.41375000000000001"/>
    <x v="0"/>
  </r>
  <r>
    <s v="Saucony"/>
    <s v="Saucony Hurricane"/>
    <s v="Løbeshop"/>
    <m/>
    <s v="DKK"/>
    <m/>
    <n v="899"/>
    <n v="0"/>
    <n v="39"/>
    <n v="938"/>
    <s v="2-3 dage"/>
    <s v="Danmark"/>
    <n v="1600"/>
    <n v="662"/>
    <n v="0.41375000000000001"/>
    <x v="0"/>
  </r>
  <r>
    <s v="Saucony"/>
    <s v="Saucony Hurricane"/>
    <s v="Løbeshop"/>
    <m/>
    <s v="DKK"/>
    <m/>
    <n v="899"/>
    <n v="0"/>
    <n v="39"/>
    <n v="938"/>
    <s v="2-3 dage"/>
    <s v="Danmark"/>
    <n v="1600"/>
    <n v="662"/>
    <n v="0.41375000000000001"/>
    <x v="0"/>
  </r>
  <r>
    <s v="Saucony"/>
    <s v="Saucony Hurricane"/>
    <s v="Løbeshop"/>
    <m/>
    <s v="DKK"/>
    <m/>
    <n v="899"/>
    <n v="0"/>
    <n v="39"/>
    <n v="938"/>
    <s v="2-3 dage"/>
    <s v="Danmark"/>
    <n v="1600"/>
    <n v="662"/>
    <n v="0.41375000000000001"/>
    <x v="0"/>
  </r>
  <r>
    <s v="Saucony"/>
    <s v="Saucony Hurricane"/>
    <s v="Løbeshop"/>
    <m/>
    <s v="DKK"/>
    <m/>
    <n v="899"/>
    <n v="0"/>
    <n v="39"/>
    <n v="938"/>
    <s v="2-3 dage"/>
    <s v="Danmark"/>
    <n v="1600"/>
    <n v="662"/>
    <n v="0.41375000000000001"/>
    <x v="0"/>
  </r>
  <r>
    <s v="Saucony"/>
    <s v="Saucony Hurricane"/>
    <s v="Løberen"/>
    <m/>
    <s v="DKK"/>
    <m/>
    <n v="1000"/>
    <n v="8"/>
    <n v="59.642400000000002"/>
    <n v="1059.6424"/>
    <s v="2-3 dage"/>
    <s v="Danmark"/>
    <n v="1600"/>
    <n v="540.35760000000005"/>
    <n v="0.33772350000000001"/>
    <x v="0"/>
  </r>
  <r>
    <s v="Saucony"/>
    <s v="Saucony Hurricane"/>
    <s v="Løberen"/>
    <m/>
    <s v="DKK"/>
    <m/>
    <n v="1000"/>
    <n v="8"/>
    <n v="59.642400000000002"/>
    <n v="1059.6424"/>
    <s v="2-3 dage"/>
    <s v="Danmark"/>
    <n v="1600"/>
    <n v="540.35760000000005"/>
    <n v="0.33772350000000001"/>
    <x v="0"/>
  </r>
  <r>
    <s v="Saucony"/>
    <s v="Saucony Hurricane"/>
    <s v="Løberen"/>
    <m/>
    <s v="DKK"/>
    <m/>
    <n v="1000"/>
    <n v="8"/>
    <n v="59.642400000000002"/>
    <n v="1059.6424"/>
    <s v="2-3 dage"/>
    <s v="Danmark"/>
    <n v="1600"/>
    <n v="540.35760000000005"/>
    <n v="0.33772350000000001"/>
    <x v="0"/>
  </r>
  <r>
    <s v="Saucony"/>
    <s v="Saucony Hurricane"/>
    <s v="Løberen"/>
    <m/>
    <s v="DKK"/>
    <m/>
    <n v="1000"/>
    <n v="8"/>
    <n v="59.642400000000002"/>
    <n v="1059.6424"/>
    <s v="2-3 dage"/>
    <s v="Danmark"/>
    <n v="1600"/>
    <n v="540.35760000000005"/>
    <n v="0.33772350000000001"/>
    <x v="0"/>
  </r>
  <r>
    <s v="Saucony"/>
    <s v="Saucony Hurricane"/>
    <s v="Løberen"/>
    <m/>
    <s v="DKK"/>
    <m/>
    <n v="1000"/>
    <n v="8"/>
    <n v="59.642400000000002"/>
    <n v="1059.6424"/>
    <s v="2-3 dage"/>
    <s v="Danmark"/>
    <n v="1600"/>
    <n v="540.35760000000005"/>
    <n v="0.33772350000000001"/>
    <x v="0"/>
  </r>
  <r>
    <s v="Saucony"/>
    <s v="Saucony Kinvara"/>
    <s v="21run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  <x v="1"/>
  </r>
  <r>
    <s v="Saucony"/>
    <s v="Saucony Kinvara"/>
    <s v="21run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  <x v="1"/>
  </r>
  <r>
    <s v="Saucony"/>
    <s v="Saucony Kinvara"/>
    <s v="21run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  <x v="1"/>
  </r>
  <r>
    <s v="Saucony"/>
    <s v="Saucony Kinvara"/>
    <s v="21run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  <x v="1"/>
  </r>
  <r>
    <s v="Saucony"/>
    <s v="Saucony Kinvara"/>
    <s v="21run"/>
    <n v="129.94999999999999"/>
    <s v="EUR"/>
    <n v="129.94999999999999"/>
    <n v="968.81623499999989"/>
    <n v="2"/>
    <n v="14.910600000000001"/>
    <n v="983.72683499999994"/>
    <s v="2-3 dage"/>
    <s v="Tyskland"/>
    <n v="1400"/>
    <n v="416.27316500000006"/>
    <n v="0.29733797500000003"/>
    <x v="1"/>
  </r>
  <r>
    <s v="Saucony"/>
    <s v="Saucony Kinvara"/>
    <s v="RunnerInn"/>
    <m/>
    <m/>
    <m/>
    <n v="726"/>
    <n v="8"/>
    <n v="75"/>
    <n v="801"/>
    <s v="2-3 dage"/>
    <s v="EU"/>
    <n v="1400"/>
    <n v="599"/>
    <n v="0.42785714285714288"/>
    <x v="1"/>
  </r>
  <r>
    <s v="Saucony"/>
    <s v="Saucony Kinvara"/>
    <s v="RunnerInn"/>
    <m/>
    <m/>
    <m/>
    <n v="619"/>
    <n v="8"/>
    <n v="75"/>
    <n v="694"/>
    <s v="2-3 dage"/>
    <s v="EU"/>
    <n v="1400"/>
    <n v="706"/>
    <n v="0.50428571428571434"/>
    <x v="1"/>
  </r>
  <r>
    <s v="Saucony"/>
    <s v="Saucony Kinvara"/>
    <s v="RunnerInn"/>
    <m/>
    <m/>
    <m/>
    <n v="619"/>
    <n v="8"/>
    <n v="75"/>
    <n v="694"/>
    <s v="2-3 dage"/>
    <s v="EU"/>
    <n v="1400"/>
    <n v="706"/>
    <n v="0.50428571428571434"/>
    <x v="1"/>
  </r>
  <r>
    <s v="Saucony"/>
    <s v="Saucony Kinvara"/>
    <s v="RunnerInn"/>
    <m/>
    <m/>
    <m/>
    <n v="611"/>
    <n v="8"/>
    <n v="75"/>
    <n v="686"/>
    <s v="2-3 dage"/>
    <s v="EU"/>
    <n v="1400"/>
    <n v="714"/>
    <n v="0.51"/>
    <x v="1"/>
  </r>
  <r>
    <s v="Saucony"/>
    <s v="Saucony Kinvara"/>
    <s v="RunnerInn"/>
    <m/>
    <m/>
    <m/>
    <n v="934"/>
    <n v="8"/>
    <n v="75"/>
    <n v="1009"/>
    <s v="2-3 dage"/>
    <s v="EU"/>
    <n v="1400"/>
    <n v="391"/>
    <n v="0.2792857142857143"/>
    <x v="1"/>
  </r>
  <r>
    <s v="Saucony"/>
    <s v="Saucony Kinvara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Kinvara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Kinvara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Kinvara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Kinvara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Kinvara"/>
    <s v="SportAmore"/>
    <m/>
    <s v="DKK"/>
    <m/>
    <n v="909"/>
    <n v="0"/>
    <n v="0"/>
    <n v="909"/>
    <s v="2-3 dage"/>
    <s v="Sverige"/>
    <n v="1400"/>
    <n v="491"/>
    <n v="0.3507142857142857"/>
    <x v="1"/>
  </r>
  <r>
    <s v="Saucony"/>
    <s v="Saucony Kinvara"/>
    <s v="SportAmore"/>
    <m/>
    <s v="DKK"/>
    <m/>
    <n v="909"/>
    <n v="0"/>
    <n v="0"/>
    <n v="909"/>
    <s v="2-3 dage"/>
    <s v="Sverige"/>
    <n v="1400"/>
    <n v="491"/>
    <n v="0.3507142857142857"/>
    <x v="1"/>
  </r>
  <r>
    <s v="Saucony"/>
    <s v="Saucony Kinvara"/>
    <s v="SportAmore"/>
    <m/>
    <s v="DKK"/>
    <m/>
    <n v="909"/>
    <n v="0"/>
    <n v="0"/>
    <n v="909"/>
    <s v="2-3 dage"/>
    <s v="Sverige"/>
    <n v="1400"/>
    <n v="491"/>
    <n v="0.3507142857142857"/>
    <x v="1"/>
  </r>
  <r>
    <s v="Saucony"/>
    <s v="Saucony Kinvara"/>
    <s v="SportAmore"/>
    <m/>
    <s v="DKK"/>
    <m/>
    <n v="909"/>
    <n v="0"/>
    <n v="0"/>
    <n v="909"/>
    <s v="2-3 dage"/>
    <s v="Sverige"/>
    <n v="1400"/>
    <n v="491"/>
    <n v="0.3507142857142857"/>
    <x v="1"/>
  </r>
  <r>
    <s v="Saucony"/>
    <s v="Saucony Kinvara"/>
    <s v="SportAmore"/>
    <m/>
    <s v="DKK"/>
    <m/>
    <n v="909"/>
    <n v="0"/>
    <n v="0"/>
    <n v="909"/>
    <s v="2-3 dage"/>
    <s v="Sverige"/>
    <n v="1400"/>
    <n v="491"/>
    <n v="0.3507142857142857"/>
    <x v="1"/>
  </r>
  <r>
    <s v="Saucony"/>
    <s v="Saucony Kinvara"/>
    <s v="Sportsshoes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  <x v="1"/>
  </r>
  <r>
    <s v="Saucony"/>
    <s v="Saucony Kinvara"/>
    <s v="Sportsshoes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  <x v="1"/>
  </r>
  <r>
    <s v="Saucony"/>
    <s v="Saucony Kinvara"/>
    <s v="Sportsshoes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  <x v="1"/>
  </r>
  <r>
    <s v="Saucony"/>
    <s v="Saucony Kinvara"/>
    <s v="Sportsshoes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  <x v="1"/>
  </r>
  <r>
    <s v="Saucony"/>
    <s v="Saucony Kinvara"/>
    <s v="Sportsshoes"/>
    <n v="54.99"/>
    <s v="Pund"/>
    <n v="54.99"/>
    <n v="468.63027900000003"/>
    <n v="8"/>
    <n v="68.1768"/>
    <n v="536.80707900000004"/>
    <s v="2-3 dage"/>
    <s v="England"/>
    <n v="1400"/>
    <n v="863.19292099999996"/>
    <n v="0.61656637214285714"/>
    <x v="1"/>
  </r>
  <r>
    <s v="Saucony"/>
    <s v="Saucony Kinvara"/>
    <s v="Sportmaster"/>
    <m/>
    <s v="DKK"/>
    <m/>
    <n v="809"/>
    <n v="8"/>
    <n v="0"/>
    <n v="809"/>
    <s v="2-3 dage"/>
    <s v="Danmark"/>
    <n v="1400"/>
    <n v="591"/>
    <n v="0.42214285714285715"/>
    <x v="1"/>
  </r>
  <r>
    <s v="Saucony"/>
    <s v="Saucony Kinvara"/>
    <s v="Sportmaster"/>
    <m/>
    <s v="DKK"/>
    <m/>
    <n v="809"/>
    <n v="8"/>
    <n v="0"/>
    <n v="809"/>
    <s v="2-3 dage"/>
    <s v="Danmark"/>
    <n v="1400"/>
    <n v="591"/>
    <n v="0.42214285714285715"/>
    <x v="1"/>
  </r>
  <r>
    <s v="Saucony"/>
    <s v="Saucony Kinvara"/>
    <s v="Sportmaster"/>
    <m/>
    <s v="DKK"/>
    <m/>
    <n v="809"/>
    <n v="8"/>
    <n v="0"/>
    <n v="809"/>
    <s v="2-3 dage"/>
    <s v="Danmark"/>
    <n v="1400"/>
    <n v="591"/>
    <n v="0.42214285714285715"/>
    <x v="1"/>
  </r>
  <r>
    <s v="Saucony"/>
    <s v="Saucony Kinvara"/>
    <s v="Sportmaster"/>
    <m/>
    <s v="DKK"/>
    <m/>
    <n v="809"/>
    <n v="8"/>
    <n v="0"/>
    <n v="809"/>
    <s v="2-3 dage"/>
    <s v="Danmark"/>
    <n v="1400"/>
    <n v="591"/>
    <n v="0.42214285714285715"/>
    <x v="1"/>
  </r>
  <r>
    <s v="Saucony"/>
    <s v="Saucony Kinvara"/>
    <s v="Sportmaster"/>
    <m/>
    <s v="DKK"/>
    <m/>
    <n v="809"/>
    <n v="8"/>
    <n v="0"/>
    <n v="809"/>
    <s v="2-3 dage"/>
    <s v="Danmark"/>
    <n v="1400"/>
    <n v="591"/>
    <n v="0.42214285714285715"/>
    <x v="1"/>
  </r>
  <r>
    <s v="Saucony"/>
    <s v="Saucony Kinvara"/>
    <s v="Løbeshop"/>
    <m/>
    <s v="DKK"/>
    <m/>
    <n v="599"/>
    <n v="0"/>
    <n v="39"/>
    <n v="638"/>
    <s v="2-3 dage"/>
    <s v="Danmark"/>
    <n v="1400"/>
    <n v="762"/>
    <n v="0.54428571428571426"/>
    <x v="1"/>
  </r>
  <r>
    <s v="Saucony"/>
    <s v="Saucony Kinvara"/>
    <s v="Løbeshop"/>
    <m/>
    <s v="DKK"/>
    <m/>
    <n v="599"/>
    <n v="0"/>
    <n v="39"/>
    <n v="638"/>
    <s v="2-3 dage"/>
    <s v="Danmark"/>
    <n v="1400"/>
    <n v="762"/>
    <n v="0.54428571428571426"/>
    <x v="1"/>
  </r>
  <r>
    <s v="Saucony"/>
    <s v="Saucony Kinvara"/>
    <s v="Løbeshop"/>
    <m/>
    <s v="DKK"/>
    <m/>
    <n v="599"/>
    <n v="0"/>
    <n v="39"/>
    <n v="638"/>
    <s v="2-3 dage"/>
    <s v="Danmark"/>
    <n v="1400"/>
    <n v="762"/>
    <n v="0.54428571428571426"/>
    <x v="1"/>
  </r>
  <r>
    <s v="Saucony"/>
    <s v="Saucony Kinvara"/>
    <s v="Løbeshop"/>
    <m/>
    <s v="DKK"/>
    <m/>
    <n v="599"/>
    <n v="0"/>
    <n v="39"/>
    <n v="638"/>
    <s v="2-3 dage"/>
    <s v="Danmark"/>
    <n v="1400"/>
    <n v="762"/>
    <n v="0.54428571428571426"/>
    <x v="1"/>
  </r>
  <r>
    <s v="Saucony"/>
    <s v="Saucony Kinvara"/>
    <s v="Løbeshop"/>
    <m/>
    <s v="DKK"/>
    <m/>
    <n v="599"/>
    <n v="0"/>
    <n v="39"/>
    <n v="638"/>
    <s v="2-3 dage"/>
    <s v="Danmark"/>
    <n v="1400"/>
    <n v="762"/>
    <n v="0.54428571428571426"/>
    <x v="1"/>
  </r>
  <r>
    <s v="Saucony"/>
    <s v="Saucony Kinvara"/>
    <s v="Løberen"/>
    <m/>
    <s v="DKK"/>
    <m/>
    <n v="900"/>
    <n v="8"/>
    <n v="59.642400000000002"/>
    <n v="959.64239999999995"/>
    <s v="2-3 dage"/>
    <s v="Danmark"/>
    <n v="1400"/>
    <n v="440.35760000000005"/>
    <n v="0.31454114285714291"/>
    <x v="1"/>
  </r>
  <r>
    <s v="Saucony"/>
    <s v="Saucony Kinvara"/>
    <s v="Løberen"/>
    <m/>
    <s v="DKK"/>
    <m/>
    <n v="900"/>
    <n v="8"/>
    <n v="59.642400000000002"/>
    <n v="959.64239999999995"/>
    <s v="2-3 dage"/>
    <s v="Danmark"/>
    <n v="1400"/>
    <n v="440.35760000000005"/>
    <n v="0.31454114285714291"/>
    <x v="1"/>
  </r>
  <r>
    <s v="Saucony"/>
    <s v="Saucony Kinvara"/>
    <s v="Løberen"/>
    <m/>
    <s v="DKK"/>
    <m/>
    <n v="900"/>
    <n v="8"/>
    <n v="59.642400000000002"/>
    <n v="959.64239999999995"/>
    <s v="2-3 dage"/>
    <s v="Danmark"/>
    <n v="1400"/>
    <n v="440.35760000000005"/>
    <n v="0.31454114285714291"/>
    <x v="1"/>
  </r>
  <r>
    <s v="Saucony"/>
    <s v="Saucony Kinvara"/>
    <s v="Løberen"/>
    <m/>
    <s v="DKK"/>
    <m/>
    <n v="900"/>
    <n v="8"/>
    <n v="59.642400000000002"/>
    <n v="959.64239999999995"/>
    <s v="2-3 dage"/>
    <s v="Danmark"/>
    <n v="1400"/>
    <n v="440.35760000000005"/>
    <n v="0.31454114285714291"/>
    <x v="1"/>
  </r>
  <r>
    <s v="Saucony"/>
    <s v="Saucony Kinvara"/>
    <s v="Løberen"/>
    <m/>
    <s v="DKK"/>
    <m/>
    <n v="900"/>
    <n v="8"/>
    <n v="59.642400000000002"/>
    <n v="959.64239999999995"/>
    <s v="2-3 dage"/>
    <s v="Danmark"/>
    <n v="1400"/>
    <n v="440.35760000000005"/>
    <n v="0.31454114285714291"/>
    <x v="1"/>
  </r>
  <r>
    <s v="Saucony"/>
    <s v="Saucony Ride"/>
    <s v="21run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  <x v="1"/>
  </r>
  <r>
    <s v="Saucony"/>
    <s v="Saucony Ride"/>
    <s v="21run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  <x v="1"/>
  </r>
  <r>
    <s v="Saucony"/>
    <s v="Saucony Ride"/>
    <s v="21run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  <x v="1"/>
  </r>
  <r>
    <s v="Saucony"/>
    <s v="Saucony Ride"/>
    <s v="21run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  <x v="1"/>
  </r>
  <r>
    <s v="Saucony"/>
    <s v="Saucony Ride"/>
    <s v="21run"/>
    <n v="90.97"/>
    <s v="EUR"/>
    <n v="90.97"/>
    <n v="678.20864100000006"/>
    <n v="2"/>
    <n v="14.910600000000001"/>
    <n v="693.1192410000001"/>
    <s v="2-3 dage"/>
    <s v="Tyskland"/>
    <n v="1400"/>
    <n v="706.8807589999999"/>
    <n v="0.50491482785714281"/>
    <x v="1"/>
  </r>
  <r>
    <s v="Saucony"/>
    <s v="Saucony Ride"/>
    <s v="RunnerInn"/>
    <m/>
    <m/>
    <m/>
    <n v="611"/>
    <n v="8"/>
    <n v="75"/>
    <n v="686"/>
    <s v="2-3 dage"/>
    <s v="EU"/>
    <n v="1400"/>
    <n v="714"/>
    <n v="0.51"/>
    <x v="1"/>
  </r>
  <r>
    <s v="Saucony"/>
    <s v="Saucony Ride"/>
    <s v="RunnerInn"/>
    <m/>
    <m/>
    <m/>
    <n v="611"/>
    <n v="8"/>
    <n v="75"/>
    <n v="686"/>
    <s v="2-3 dage"/>
    <s v="EU"/>
    <n v="1400"/>
    <n v="714"/>
    <n v="0.51"/>
    <x v="1"/>
  </r>
  <r>
    <s v="Saucony"/>
    <s v="Saucony Ride"/>
    <s v="RunnerInn"/>
    <m/>
    <m/>
    <m/>
    <n v="611"/>
    <n v="8"/>
    <n v="75"/>
    <n v="686"/>
    <s v="2-3 dage"/>
    <s v="EU"/>
    <n v="1400"/>
    <n v="714"/>
    <n v="0.51"/>
    <x v="1"/>
  </r>
  <r>
    <s v="Saucony"/>
    <s v="Saucony Ride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Ride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Ride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Ride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Ride"/>
    <s v="Shop4runners"/>
    <n v="99.95"/>
    <s v="EUR"/>
    <n v="99.95"/>
    <n v="743.90786000000003"/>
    <n v="10"/>
    <n v="74.427999999999997"/>
    <n v="818.33586000000003"/>
    <s v="2-3 dage"/>
    <s v="Tyskland"/>
    <n v="1400"/>
    <n v="581.66413999999997"/>
    <n v="0.41547438571428569"/>
    <x v="1"/>
  </r>
  <r>
    <s v="Saucony"/>
    <s v="Saucony Ride"/>
    <s v="SportAmore"/>
    <m/>
    <s v="DKK"/>
    <m/>
    <n v="1245"/>
    <n v="0"/>
    <n v="0"/>
    <n v="1245"/>
    <s v="2-3 dage"/>
    <s v="Sverige"/>
    <n v="1400"/>
    <n v="155"/>
    <n v="0.11071428571428571"/>
    <x v="1"/>
  </r>
  <r>
    <s v="Saucony"/>
    <s v="Saucony Ride"/>
    <s v="SportAmore"/>
    <m/>
    <s v="DKK"/>
    <m/>
    <n v="929"/>
    <n v="0"/>
    <n v="0"/>
    <n v="929"/>
    <s v="2-3 dage"/>
    <s v="Sverige"/>
    <n v="1400"/>
    <n v="471"/>
    <n v="0.33642857142857141"/>
    <x v="1"/>
  </r>
  <r>
    <s v="Saucony"/>
    <s v="Saucony Ride"/>
    <s v="SportAmore"/>
    <m/>
    <s v="DKK"/>
    <m/>
    <n v="1245"/>
    <n v="0"/>
    <n v="0"/>
    <n v="1245"/>
    <s v="2-3 dage"/>
    <s v="Sverige"/>
    <n v="1400"/>
    <n v="155"/>
    <n v="0.11071428571428571"/>
    <x v="1"/>
  </r>
  <r>
    <s v="Saucony"/>
    <s v="Saucony Ride"/>
    <s v="SportAmore"/>
    <m/>
    <s v="DKK"/>
    <m/>
    <n v="1245"/>
    <n v="0"/>
    <n v="0"/>
    <n v="1245"/>
    <s v="2-3 dage"/>
    <s v="Sverige"/>
    <n v="1400"/>
    <n v="155"/>
    <n v="0.11071428571428571"/>
    <x v="1"/>
  </r>
  <r>
    <s v="Saucony"/>
    <s v="Saucony Ride"/>
    <s v="SportAmore"/>
    <m/>
    <s v="DKK"/>
    <m/>
    <n v="1245"/>
    <n v="0"/>
    <n v="0"/>
    <n v="1245"/>
    <s v="2-3 dage"/>
    <s v="Sverige"/>
    <n v="1400"/>
    <n v="155"/>
    <n v="0.11071428571428571"/>
    <x v="1"/>
  </r>
  <r>
    <s v="Saucony"/>
    <s v="Saucony R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1"/>
  </r>
  <r>
    <s v="Saucony"/>
    <s v="Saucony R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1"/>
  </r>
  <r>
    <s v="Saucony"/>
    <s v="Saucony R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1"/>
  </r>
  <r>
    <s v="Saucony"/>
    <s v="Saucony R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1"/>
  </r>
  <r>
    <s v="Saucony"/>
    <s v="Saucony Ride"/>
    <s v="Sportsshoes"/>
    <n v="107.99"/>
    <s v="Pund"/>
    <n v="107.99"/>
    <n v="920.30157899999995"/>
    <n v="8"/>
    <n v="68.1768"/>
    <n v="988.4783789999999"/>
    <s v="2-3 dage"/>
    <s v="England"/>
    <n v="1400"/>
    <n v="411.5216210000001"/>
    <n v="0.29394401500000006"/>
    <x v="1"/>
  </r>
  <r>
    <s v="Saucony"/>
    <s v="Saucony Ride"/>
    <s v="Sportmaster"/>
    <m/>
    <s v="DKK"/>
    <m/>
    <n v="999"/>
    <n v="8"/>
    <n v="0"/>
    <n v="999"/>
    <s v="2-3 dage"/>
    <s v="Danmark"/>
    <n v="1400"/>
    <n v="401"/>
    <n v="0.28642857142857142"/>
    <x v="1"/>
  </r>
  <r>
    <s v="Saucony"/>
    <s v="Saucony Ride"/>
    <s v="Sportmaster"/>
    <m/>
    <s v="DKK"/>
    <m/>
    <n v="999"/>
    <n v="8"/>
    <n v="0"/>
    <n v="999"/>
    <s v="2-3 dage"/>
    <s v="Danmark"/>
    <n v="1400"/>
    <n v="401"/>
    <n v="0.28642857142857142"/>
    <x v="1"/>
  </r>
  <r>
    <s v="Saucony"/>
    <s v="Saucony Ride"/>
    <s v="Sportmaster"/>
    <m/>
    <s v="DKK"/>
    <m/>
    <n v="999"/>
    <n v="8"/>
    <n v="0"/>
    <n v="999"/>
    <s v="2-3 dage"/>
    <s v="Danmark"/>
    <n v="1400"/>
    <n v="401"/>
    <n v="0.28642857142857142"/>
    <x v="1"/>
  </r>
  <r>
    <s v="Saucony"/>
    <s v="Saucony Ride"/>
    <s v="Sportmaster"/>
    <m/>
    <s v="DKK"/>
    <m/>
    <n v="999"/>
    <n v="8"/>
    <n v="0"/>
    <n v="999"/>
    <s v="2-3 dage"/>
    <s v="Danmark"/>
    <n v="1400"/>
    <n v="401"/>
    <n v="0.28642857142857142"/>
    <x v="1"/>
  </r>
  <r>
    <s v="Saucony"/>
    <s v="Saucony Ride"/>
    <s v="Sportmaster"/>
    <m/>
    <s v="DKK"/>
    <m/>
    <n v="999"/>
    <n v="8"/>
    <n v="0"/>
    <n v="999"/>
    <s v="2-3 dage"/>
    <s v="Danmark"/>
    <n v="1400"/>
    <n v="401"/>
    <n v="0.28642857142857142"/>
    <x v="1"/>
  </r>
  <r>
    <s v="Saucony"/>
    <s v="Saucony Ride"/>
    <s v="Løbeshop"/>
    <m/>
    <s v="DKK"/>
    <m/>
    <n v="739"/>
    <n v="0"/>
    <n v="39"/>
    <n v="778"/>
    <s v="2-3 dage"/>
    <s v="Danmark"/>
    <n v="1400"/>
    <n v="622"/>
    <n v="0.44428571428571428"/>
    <x v="1"/>
  </r>
  <r>
    <s v="Saucony"/>
    <s v="Saucony Ride"/>
    <s v="Løbeshop"/>
    <m/>
    <s v="DKK"/>
    <m/>
    <n v="739"/>
    <n v="0"/>
    <n v="39"/>
    <n v="778"/>
    <s v="2-3 dage"/>
    <s v="Danmark"/>
    <n v="1400"/>
    <n v="622"/>
    <n v="0.44428571428571428"/>
    <x v="1"/>
  </r>
  <r>
    <s v="Saucony"/>
    <s v="Saucony Ride"/>
    <s v="Løbeshop"/>
    <m/>
    <s v="DKK"/>
    <m/>
    <n v="739"/>
    <n v="0"/>
    <n v="39"/>
    <n v="778"/>
    <s v="2-3 dage"/>
    <s v="Danmark"/>
    <n v="1400"/>
    <n v="622"/>
    <n v="0.44428571428571428"/>
    <x v="1"/>
  </r>
  <r>
    <s v="Saucony"/>
    <s v="Saucony Ride"/>
    <s v="Løbeshop"/>
    <m/>
    <s v="DKK"/>
    <m/>
    <n v="739"/>
    <n v="0"/>
    <n v="39"/>
    <n v="778"/>
    <s v="2-3 dage"/>
    <s v="Danmark"/>
    <n v="1400"/>
    <n v="622"/>
    <n v="0.44428571428571428"/>
    <x v="1"/>
  </r>
  <r>
    <s v="Saucony"/>
    <s v="Saucony Ride"/>
    <s v="Løbeshop"/>
    <m/>
    <s v="DKK"/>
    <m/>
    <n v="739"/>
    <n v="0"/>
    <n v="39"/>
    <n v="778"/>
    <s v="2-3 dage"/>
    <s v="Danmark"/>
    <n v="1400"/>
    <n v="622"/>
    <n v="0.44428571428571428"/>
    <x v="1"/>
  </r>
  <r>
    <s v="Saucony"/>
    <s v="Saucony R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1"/>
  </r>
  <r>
    <s v="Saucony"/>
    <s v="Saucony R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1"/>
  </r>
  <r>
    <s v="Saucony"/>
    <s v="Saucony R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1"/>
  </r>
  <r>
    <s v="Saucony"/>
    <s v="Saucony R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1"/>
  </r>
  <r>
    <s v="Saucony"/>
    <s v="Saucony Ride"/>
    <s v="Løberen"/>
    <m/>
    <s v="DKK"/>
    <m/>
    <n v="1400"/>
    <n v="8"/>
    <n v="59.642400000000002"/>
    <n v="1459.6424"/>
    <s v="2-3 dage"/>
    <s v="Danmark"/>
    <n v="1400"/>
    <n v="-59.642399999999952"/>
    <n v="-4.260171428571425E-2"/>
    <x v="1"/>
  </r>
  <r>
    <s v="Saucony"/>
    <s v="Saucony Triumph"/>
    <s v="RunnerInn"/>
    <m/>
    <m/>
    <m/>
    <n v="921"/>
    <n v="8"/>
    <n v="75"/>
    <n v="996"/>
    <s v="2-3 dage"/>
    <s v="EU"/>
    <n v="1600"/>
    <n v="604"/>
    <n v="0.3775"/>
    <x v="1"/>
  </r>
  <r>
    <s v="Saucony"/>
    <s v="Saucony Triumph"/>
    <s v="RunnerInn"/>
    <m/>
    <m/>
    <m/>
    <n v="921"/>
    <n v="8"/>
    <n v="75"/>
    <n v="996"/>
    <s v="2-3 dage"/>
    <s v="EU"/>
    <n v="1600"/>
    <n v="604"/>
    <n v="0.3775"/>
    <x v="1"/>
  </r>
  <r>
    <s v="Saucony"/>
    <s v="Saucony Triumph"/>
    <s v="RunnerInn"/>
    <m/>
    <m/>
    <m/>
    <n v="921"/>
    <n v="8"/>
    <n v="75"/>
    <n v="996"/>
    <s v="2-3 dage"/>
    <s v="EU"/>
    <n v="1600"/>
    <n v="604"/>
    <n v="0.3775"/>
    <x v="1"/>
  </r>
  <r>
    <s v="Saucony"/>
    <s v="Saucony Triumph"/>
    <s v="RunnerInn"/>
    <m/>
    <m/>
    <m/>
    <n v="1210"/>
    <n v="8"/>
    <n v="75"/>
    <n v="1285"/>
    <s v="2-3 dage"/>
    <s v="EU"/>
    <n v="1600"/>
    <n v="315"/>
    <n v="0.19687499999999999"/>
    <x v="1"/>
  </r>
  <r>
    <s v="Saucony"/>
    <s v="Saucony Triumph"/>
    <s v="RunnerInn"/>
    <m/>
    <m/>
    <m/>
    <n v="1210"/>
    <n v="8"/>
    <n v="75"/>
    <n v="1285"/>
    <s v="2-3 dage"/>
    <s v="EU"/>
    <n v="1600"/>
    <n v="315"/>
    <n v="0.19687499999999999"/>
    <x v="1"/>
  </r>
  <r>
    <s v="Saucony"/>
    <s v="Saucony Triumph"/>
    <s v="Shop4runners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  <x v="1"/>
  </r>
  <r>
    <s v="Saucony"/>
    <s v="Saucony Triumph"/>
    <s v="Shop4runners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  <x v="1"/>
  </r>
  <r>
    <s v="Saucony"/>
    <s v="Saucony Triumph"/>
    <s v="Shop4runners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  <x v="1"/>
  </r>
  <r>
    <s v="Saucony"/>
    <s v="Saucony Triumph"/>
    <s v="Shop4runners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  <x v="1"/>
  </r>
  <r>
    <s v="Saucony"/>
    <s v="Saucony Triumph"/>
    <s v="Shop4runners"/>
    <n v="152.94999999999999"/>
    <s v="EUR"/>
    <n v="152.94999999999999"/>
    <n v="1138.37626"/>
    <n v="10"/>
    <n v="74.427999999999997"/>
    <n v="1212.8042599999999"/>
    <s v="2-3 dage"/>
    <s v="Tyskland"/>
    <n v="1600"/>
    <n v="387.19574000000011"/>
    <n v="0.24199733750000008"/>
    <x v="1"/>
  </r>
  <r>
    <s v="Saucony"/>
    <s v="Saucony Triumph"/>
    <s v="SportAmore"/>
    <m/>
    <s v="DKK"/>
    <m/>
    <n v="1495"/>
    <n v="0"/>
    <n v="0"/>
    <n v="1495"/>
    <s v="2-3 dage"/>
    <s v="Sverige"/>
    <n v="1600"/>
    <n v="105"/>
    <n v="6.5625000000000003E-2"/>
    <x v="1"/>
  </r>
  <r>
    <s v="Saucony"/>
    <s v="Saucony Triumph"/>
    <s v="SportAmore"/>
    <m/>
    <s v="DKK"/>
    <m/>
    <n v="1115"/>
    <n v="0"/>
    <n v="0"/>
    <n v="1115"/>
    <s v="2-3 dage"/>
    <s v="Sverige"/>
    <n v="1600"/>
    <n v="485"/>
    <n v="0.30312499999999998"/>
    <x v="1"/>
  </r>
  <r>
    <s v="Saucony"/>
    <s v="Saucony Triumph"/>
    <s v="SportAmore"/>
    <m/>
    <s v="DKK"/>
    <m/>
    <n v="1495"/>
    <n v="0"/>
    <n v="0"/>
    <n v="1495"/>
    <s v="2-3 dage"/>
    <s v="Sverige"/>
    <n v="1600"/>
    <n v="105"/>
    <n v="6.5625000000000003E-2"/>
    <x v="1"/>
  </r>
  <r>
    <s v="Saucony"/>
    <s v="Saucony Triumph"/>
    <s v="SportAmore"/>
    <m/>
    <s v="DKK"/>
    <m/>
    <n v="1495"/>
    <n v="0"/>
    <n v="0"/>
    <n v="1495"/>
    <s v="2-3 dage"/>
    <s v="Sverige"/>
    <n v="1600"/>
    <n v="105"/>
    <n v="6.5625000000000003E-2"/>
    <x v="1"/>
  </r>
  <r>
    <s v="Saucony"/>
    <s v="Saucony Triumph"/>
    <s v="SportAmore"/>
    <m/>
    <s v="DKK"/>
    <m/>
    <n v="1495"/>
    <n v="0"/>
    <n v="0"/>
    <n v="1495"/>
    <s v="2-3 dage"/>
    <s v="Sverige"/>
    <n v="1600"/>
    <n v="105"/>
    <n v="6.5625000000000003E-2"/>
    <x v="1"/>
  </r>
  <r>
    <s v="Saucony"/>
    <s v="Saucony Triumph"/>
    <s v="Sportsshoes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  <x v="1"/>
  </r>
  <r>
    <s v="Saucony"/>
    <s v="Saucony Triumph"/>
    <s v="Sportsshoes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  <x v="1"/>
  </r>
  <r>
    <s v="Saucony"/>
    <s v="Saucony Triumph"/>
    <s v="Sportsshoes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  <x v="1"/>
  </r>
  <r>
    <s v="Saucony"/>
    <s v="Saucony Triumph"/>
    <s v="Sportsshoes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  <x v="1"/>
  </r>
  <r>
    <s v="Saucony"/>
    <s v="Saucony Triumph"/>
    <s v="Sportsshoes"/>
    <n v="125.99"/>
    <s v="Pund"/>
    <n v="125.99"/>
    <n v="1073.6993789999999"/>
    <n v="8"/>
    <n v="68.1768"/>
    <n v="1141.8761789999999"/>
    <s v="2-3 dage"/>
    <s v="England"/>
    <n v="1600"/>
    <n v="458.12382100000013"/>
    <n v="0.28632738812500008"/>
    <x v="1"/>
  </r>
  <r>
    <s v="Saucony"/>
    <s v="Saucony Triumph"/>
    <s v="Sportmaster"/>
    <m/>
    <s v="DKK"/>
    <m/>
    <n v="1099"/>
    <n v="8"/>
    <n v="0"/>
    <n v="1099"/>
    <s v="2-3 dage"/>
    <s v="Danmark"/>
    <n v="1600"/>
    <n v="501"/>
    <n v="0.31312499999999999"/>
    <x v="1"/>
  </r>
  <r>
    <s v="Saucony"/>
    <s v="Saucony Triumph"/>
    <s v="Sportmaster"/>
    <m/>
    <s v="DKK"/>
    <m/>
    <n v="1099"/>
    <n v="8"/>
    <n v="0"/>
    <n v="1099"/>
    <s v="2-3 dage"/>
    <s v="Danmark"/>
    <n v="1600"/>
    <n v="501"/>
    <n v="0.31312499999999999"/>
    <x v="1"/>
  </r>
  <r>
    <s v="Saucony"/>
    <s v="Saucony Triumph"/>
    <s v="Sportmaster"/>
    <m/>
    <s v="DKK"/>
    <m/>
    <n v="1099"/>
    <n v="8"/>
    <n v="0"/>
    <n v="1099"/>
    <s v="2-3 dage"/>
    <s v="Danmark"/>
    <n v="1600"/>
    <n v="501"/>
    <n v="0.31312499999999999"/>
    <x v="1"/>
  </r>
  <r>
    <s v="Saucony"/>
    <s v="Saucony Triumph"/>
    <s v="Sportmaster"/>
    <m/>
    <s v="DKK"/>
    <m/>
    <n v="1099"/>
    <n v="8"/>
    <n v="0"/>
    <n v="1099"/>
    <s v="2-3 dage"/>
    <s v="Danmark"/>
    <n v="1600"/>
    <n v="501"/>
    <n v="0.31312499999999999"/>
    <x v="1"/>
  </r>
  <r>
    <s v="Saucony"/>
    <s v="Saucony Triumph"/>
    <s v="Sportmaster"/>
    <m/>
    <s v="DKK"/>
    <m/>
    <n v="1099"/>
    <n v="8"/>
    <n v="0"/>
    <n v="1099"/>
    <s v="2-3 dage"/>
    <s v="Danmark"/>
    <n v="1600"/>
    <n v="501"/>
    <n v="0.31312499999999999"/>
    <x v="1"/>
  </r>
  <r>
    <s v="Saucony"/>
    <s v="Saucony Triumph"/>
    <s v="Løbeshop"/>
    <m/>
    <s v="DKK"/>
    <m/>
    <n v="1199"/>
    <n v="0"/>
    <m/>
    <n v="1199"/>
    <s v="2-3 dage"/>
    <s v="Danmark"/>
    <n v="1600"/>
    <n v="401"/>
    <n v="0.25062499999999999"/>
    <x v="1"/>
  </r>
  <r>
    <s v="Saucony"/>
    <s v="Saucony Triumph"/>
    <s v="Løbeshop"/>
    <m/>
    <s v="DKK"/>
    <m/>
    <n v="1199"/>
    <n v="0"/>
    <m/>
    <n v="1199"/>
    <s v="2-3 dage"/>
    <s v="Danmark"/>
    <n v="1600"/>
    <n v="401"/>
    <n v="0.25062499999999999"/>
    <x v="1"/>
  </r>
  <r>
    <s v="Saucony"/>
    <s v="Saucony Triumph"/>
    <s v="Løbeshop"/>
    <m/>
    <s v="DKK"/>
    <m/>
    <n v="1199"/>
    <n v="0"/>
    <m/>
    <n v="1199"/>
    <s v="2-3 dage"/>
    <s v="Danmark"/>
    <n v="1600"/>
    <n v="401"/>
    <n v="0.25062499999999999"/>
    <x v="1"/>
  </r>
  <r>
    <s v="Saucony"/>
    <s v="Saucony Triumph"/>
    <s v="Løbeshop"/>
    <m/>
    <s v="DKK"/>
    <m/>
    <n v="1199"/>
    <n v="0"/>
    <m/>
    <n v="1199"/>
    <s v="2-3 dage"/>
    <s v="Danmark"/>
    <n v="1600"/>
    <n v="401"/>
    <n v="0.25062499999999999"/>
    <x v="1"/>
  </r>
  <r>
    <s v="Saucony"/>
    <s v="Saucony Triumph"/>
    <s v="Løbeshop"/>
    <m/>
    <s v="DKK"/>
    <m/>
    <n v="1199"/>
    <n v="0"/>
    <m/>
    <n v="1199"/>
    <s v="2-3 dage"/>
    <s v="Danmark"/>
    <n v="1600"/>
    <n v="401"/>
    <n v="0.25062499999999999"/>
    <x v="1"/>
  </r>
  <r>
    <s v="Saucony"/>
    <s v="Saucony Triumph"/>
    <s v="Løberen"/>
    <m/>
    <s v="DKK"/>
    <m/>
    <n v="1600"/>
    <n v="8"/>
    <n v="59.642400000000002"/>
    <n v="1659.6424"/>
    <s v="2-3 dage"/>
    <s v="Danmark"/>
    <n v="1600"/>
    <n v="-59.642399999999952"/>
    <n v="-3.7276499999999969E-2"/>
    <x v="1"/>
  </r>
  <r>
    <s v="Saucony"/>
    <s v="Saucony Triumph"/>
    <s v="Løberen"/>
    <m/>
    <s v="DKK"/>
    <m/>
    <n v="1600"/>
    <n v="8"/>
    <n v="59.642400000000002"/>
    <n v="1659.6424"/>
    <s v="2-3 dage"/>
    <s v="Danmark"/>
    <n v="1600"/>
    <n v="-59.642399999999952"/>
    <n v="-3.7276499999999969E-2"/>
    <x v="1"/>
  </r>
  <r>
    <s v="Saucony"/>
    <s v="Saucony Triumph"/>
    <s v="Løberen"/>
    <m/>
    <s v="DKK"/>
    <m/>
    <n v="1600"/>
    <n v="8"/>
    <n v="59.642400000000002"/>
    <n v="1659.6424"/>
    <s v="2-3 dage"/>
    <s v="Danmark"/>
    <n v="1600"/>
    <n v="-59.642399999999952"/>
    <n v="-3.7276499999999969E-2"/>
    <x v="1"/>
  </r>
  <r>
    <s v="Saucony"/>
    <s v="Saucony Triumph"/>
    <s v="Løberen"/>
    <m/>
    <s v="DKK"/>
    <m/>
    <n v="1600"/>
    <n v="8"/>
    <n v="59.642400000000002"/>
    <n v="1659.6424"/>
    <s v="2-3 dage"/>
    <s v="Danmark"/>
    <n v="1600"/>
    <n v="-59.642399999999952"/>
    <n v="-3.7276499999999969E-2"/>
    <x v="1"/>
  </r>
  <r>
    <s v="Saucony"/>
    <s v="Saucony Triumph"/>
    <s v="Løberen"/>
    <m/>
    <s v="DKK"/>
    <m/>
    <n v="1600"/>
    <n v="8"/>
    <n v="59.642400000000002"/>
    <n v="1659.6424"/>
    <s v="2-3 dage"/>
    <s v="Danmark"/>
    <n v="1600"/>
    <n v="-59.642399999999952"/>
    <n v="-3.7276499999999969E-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7508A7-2917-46B5-8E34-741D6D266767}" name="Pivottabel4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3:B17" firstHeaderRow="1" firstDataRow="1" firstDataCol="1"/>
  <pivotFields count="15">
    <pivotField showAll="0"/>
    <pivotField showAll="0"/>
    <pivotField axis="axisRow" showAll="0">
      <items count="9">
        <item x="0"/>
        <item x="6"/>
        <item x="5"/>
        <item x="7"/>
        <item x="1"/>
        <item x="2"/>
        <item x="3"/>
        <item x="4"/>
        <item t="default"/>
      </items>
    </pivotField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axis="axisRow" showAll="0">
      <items count="6">
        <item x="4"/>
        <item x="3"/>
        <item x="1"/>
        <item x="2"/>
        <item x="0"/>
        <item t="default"/>
      </items>
    </pivotField>
    <pivotField showAll="0"/>
    <pivotField dataField="1" numFmtId="2" showAll="0"/>
    <pivotField numFmtId="9" showAll="0"/>
  </pivotFields>
  <rowFields count="2">
    <field x="11"/>
    <field x="2"/>
  </rowFields>
  <rowItems count="14">
    <i>
      <x/>
    </i>
    <i r="1">
      <x v="1"/>
    </i>
    <i r="1">
      <x v="2"/>
    </i>
    <i r="1">
      <x v="3"/>
    </i>
    <i>
      <x v="1"/>
    </i>
    <i r="1">
      <x v="7"/>
    </i>
    <i>
      <x v="2"/>
    </i>
    <i r="1">
      <x v="4"/>
    </i>
    <i>
      <x v="3"/>
    </i>
    <i r="1">
      <x v="6"/>
    </i>
    <i>
      <x v="4"/>
    </i>
    <i r="1">
      <x/>
    </i>
    <i r="1">
      <x v="5"/>
    </i>
    <i t="grand">
      <x/>
    </i>
  </rowItems>
  <colItems count="1">
    <i/>
  </colItems>
  <dataFields count="1">
    <dataField name="Gennemsnitlig besparelse i webshop" fld="13" subtotal="average" baseField="11" baseItem="0" numFmtId="44"/>
  </dataFields>
  <formats count="1">
    <format dxfId="9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6F6256-697F-4A1C-9FEB-8D97E7C2C098}" name="Pivottabel5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33" firstHeaderRow="1" firstDataRow="1" firstDataCol="1"/>
  <pivotFields count="15">
    <pivotField showAll="0">
      <items count="10">
        <item x="0"/>
        <item x="1"/>
        <item x="8"/>
        <item x="7"/>
        <item x="2"/>
        <item x="3"/>
        <item x="4"/>
        <item x="5"/>
        <item x="6"/>
        <item t="default"/>
      </items>
    </pivotField>
    <pivotField axis="axisRow" showAll="0">
      <items count="32">
        <item x="1"/>
        <item x="0"/>
        <item x="7"/>
        <item x="2"/>
        <item x="5"/>
        <item x="3"/>
        <item x="4"/>
        <item x="6"/>
        <item x="22"/>
        <item x="23"/>
        <item x="24"/>
        <item x="25"/>
        <item x="29"/>
        <item x="30"/>
        <item x="21"/>
        <item x="26"/>
        <item x="8"/>
        <item x="9"/>
        <item x="10"/>
        <item x="27"/>
        <item x="11"/>
        <item x="12"/>
        <item x="13"/>
        <item x="14"/>
        <item x="15"/>
        <item x="16"/>
        <item x="17"/>
        <item x="18"/>
        <item x="19"/>
        <item x="20"/>
        <item x="28"/>
        <item t="default"/>
      </items>
    </pivotField>
    <pivotField showAll="0">
      <items count="9">
        <item x="0"/>
        <item x="7"/>
        <item x="6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showAll="0"/>
    <pivotField showAll="0"/>
    <pivotField numFmtId="2" showAll="0"/>
    <pivotField dataField="1" numFmtId="9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Gennemsnit af Besparelse%" fld="14" subtotal="average" baseField="1" baseItem="0" numFmtId="10"/>
  </dataFields>
  <formats count="1">
    <format dxfId="8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F2AE5E-22C5-4A28-9D3F-3AF7DC190998}" name="Pivottabel6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18" firstHeaderRow="1" firstDataRow="1" firstDataCol="1"/>
  <pivotFields count="15">
    <pivotField showAll="0"/>
    <pivotField showAll="0"/>
    <pivotField axis="axisRow" showAll="0">
      <items count="9">
        <item x="0"/>
        <item x="6"/>
        <item x="1"/>
        <item x="4"/>
        <item x="2"/>
        <item x="3"/>
        <item x="5"/>
        <item x="7"/>
        <item t="default"/>
      </items>
    </pivotField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axis="axisRow" showAll="0">
      <items count="6">
        <item x="4"/>
        <item x="3"/>
        <item x="1"/>
        <item x="2"/>
        <item x="0"/>
        <item t="default"/>
      </items>
    </pivotField>
    <pivotField showAll="0"/>
    <pivotField numFmtId="2" showAll="0"/>
    <pivotField dataField="1" numFmtId="9" showAll="0"/>
  </pivotFields>
  <rowFields count="2">
    <field x="2"/>
    <field x="11"/>
  </rowFields>
  <rowItems count="17">
    <i>
      <x/>
    </i>
    <i r="1">
      <x v="4"/>
    </i>
    <i>
      <x v="1"/>
    </i>
    <i r="1">
      <x/>
    </i>
    <i>
      <x v="2"/>
    </i>
    <i r="1">
      <x v="2"/>
    </i>
    <i>
      <x v="3"/>
    </i>
    <i r="1">
      <x v="1"/>
    </i>
    <i>
      <x v="4"/>
    </i>
    <i r="1">
      <x v="4"/>
    </i>
    <i>
      <x v="5"/>
    </i>
    <i r="1">
      <x v="3"/>
    </i>
    <i>
      <x v="6"/>
    </i>
    <i r="1">
      <x/>
    </i>
    <i>
      <x v="7"/>
    </i>
    <i r="1">
      <x/>
    </i>
    <i t="grand">
      <x/>
    </i>
  </rowItems>
  <colItems count="1">
    <i/>
  </colItems>
  <dataFields count="1">
    <dataField name="Gennemsnit af Besparelse%" fld="14" subtotal="average" baseField="2" baseItem="3" numFmtId="10"/>
  </dataFields>
  <formats count="1">
    <format dxfId="7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94583C-240B-4767-9A6A-DB3EF8EC52AB}" name="Pivottabel7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3:D35" firstHeaderRow="0" firstDataRow="1" firstDataCol="1"/>
  <pivotFields count="15">
    <pivotField showAll="0"/>
    <pivotField axis="axisRow" showAll="0">
      <items count="32">
        <item x="1"/>
        <item x="0"/>
        <item x="7"/>
        <item x="2"/>
        <item x="5"/>
        <item x="3"/>
        <item x="4"/>
        <item x="6"/>
        <item x="22"/>
        <item x="23"/>
        <item x="24"/>
        <item x="25"/>
        <item x="29"/>
        <item x="30"/>
        <item x="21"/>
        <item x="26"/>
        <item x="8"/>
        <item x="9"/>
        <item x="10"/>
        <item x="27"/>
        <item x="11"/>
        <item x="12"/>
        <item x="13"/>
        <item x="14"/>
        <item x="15"/>
        <item x="16"/>
        <item x="17"/>
        <item x="18"/>
        <item x="19"/>
        <item x="20"/>
        <item x="28"/>
        <item t="default"/>
      </items>
    </pivotField>
    <pivotField showAll="0">
      <items count="9">
        <item x="0"/>
        <item x="7"/>
        <item x="6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numFmtId="1" showAll="0"/>
    <pivotField showAll="0"/>
    <pivotField showAll="0"/>
    <pivotField dataField="1" numFmtId="1" showAll="0"/>
    <pivotField showAll="0">
      <items count="2">
        <item x="0"/>
        <item t="default"/>
      </items>
    </pivotField>
    <pivotField showAll="0">
      <items count="6">
        <item x="4"/>
        <item x="3"/>
        <item x="1"/>
        <item x="2"/>
        <item x="0"/>
        <item t="default"/>
      </items>
    </pivotField>
    <pivotField dataField="1" showAll="0"/>
    <pivotField dataField="1" numFmtId="2" showAll="0"/>
    <pivotField numFmtId="9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is ONLINE inkl fragt" fld="9" subtotal="average" baseField="1" baseItem="0"/>
    <dataField name="Vejledende pris på skoen" fld="12" subtotal="average" baseField="1" baseItem="0"/>
    <dataField name="Gennemsnit besparelse ONLINE" fld="13" subtotal="average" baseField="1" baseItem="0"/>
  </dataFields>
  <formats count="1">
    <format dxfId="6">
      <pivotArea outline="0" collapsedLevelsAreSubtotals="1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FC4FE1-39D8-4BD4-A122-46E69234B885}" name="Pivottabel8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8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numFmtId="1" showAll="0"/>
    <pivotField showAll="0"/>
    <pivotField dataField="1" showAll="0"/>
    <pivotField numFmtId="1" showAll="0"/>
    <pivotField axis="axisRow" showAll="0">
      <items count="2">
        <item x="0"/>
        <item t="default"/>
      </items>
    </pivotField>
    <pivotField axis="axisRow" showAll="0">
      <items count="6">
        <item x="4"/>
        <item sd="0" x="3"/>
        <item sd="0" x="1"/>
        <item sd="0" x="2"/>
        <item sd="0" x="0"/>
        <item t="default"/>
      </items>
    </pivotField>
    <pivotField showAll="0"/>
    <pivotField numFmtId="2" showAll="0"/>
    <pivotField numFmtId="9" showAll="0"/>
  </pivotFields>
  <rowFields count="2">
    <field x="11"/>
    <field x="10"/>
  </rowFields>
  <rowItems count="7">
    <i>
      <x/>
    </i>
    <i r="1"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Gennemsnit af Fragt i DKK" fld="8" subtotal="average" baseField="11" baseItem="2" numFmtId="1"/>
  </dataFields>
  <formats count="1">
    <format dxfId="5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AD167F-C364-4423-8150-F42B722732F3}" name="Pivottabel9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50" firstHeaderRow="1" firstDataRow="1" firstDataCol="1"/>
  <pivotFields count="15">
    <pivotField axis="axisRow" showAll="0">
      <items count="10">
        <item x="0"/>
        <item x="1"/>
        <item x="8"/>
        <item x="7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axis="axisRow" showAll="0">
      <items count="6">
        <item x="4"/>
        <item x="3"/>
        <item x="1"/>
        <item x="2"/>
        <item x="0"/>
        <item t="default"/>
      </items>
    </pivotField>
    <pivotField showAll="0"/>
    <pivotField dataField="1" numFmtId="2" showAll="0"/>
    <pivotField numFmtId="9" showAll="0"/>
  </pivotFields>
  <rowFields count="2">
    <field x="11"/>
    <field x="0"/>
  </rowFields>
  <rowItems count="4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Gennemsnitlig besparelse pr. brand pr. land" fld="13" subtotal="average" baseField="11" baseItem="0" numFmtId="1"/>
  </dataFields>
  <formats count="1">
    <format dxfId="4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1791A2-168F-479E-B7F9-3E3BC64E71AC}" name="Pivottabel10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axis="axisRow" showAll="0">
      <items count="6">
        <item x="4"/>
        <item x="2"/>
        <item x="3"/>
        <item x="1"/>
        <item x="0"/>
        <item t="default"/>
      </items>
    </pivotField>
    <pivotField showAll="0"/>
    <pivotField numFmtId="2" showAll="0"/>
    <pivotField dataField="1" numFmtId="9"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Gennemsnit besparelse pr. land" fld="14" subtotal="average" baseField="11" baseItem="0" numFmtId="10"/>
  </dataFields>
  <formats count="1">
    <format dxfId="3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7291CE-539D-4128-871E-9E03CB775785}" name="Pivottabel11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 fieldListSortAscending="1">
  <location ref="A1:B11" firstHeaderRow="1" firstDataRow="1" firstDataCol="1"/>
  <pivotFields count="16">
    <pivotField numFmtId="14" showAll="0"/>
    <pivotField axis="axisRow" showAll="0">
      <items count="10">
        <item sd="0" x="3"/>
        <item sd="0" x="7"/>
        <item sd="0" x="6"/>
        <item sd="0" x="1"/>
        <item sd="0" x="8"/>
        <item sd="0" x="5"/>
        <item sd="0" x="4"/>
        <item sd="0" x="2"/>
        <item sd="0" x="0"/>
        <item t="default"/>
      </items>
    </pivotField>
    <pivotField showAll="0"/>
    <pivotField axis="axisRow" showAll="0">
      <items count="9">
        <item x="0"/>
        <item x="7"/>
        <item x="6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showAll="0"/>
    <pivotField showAll="0"/>
    <pivotField numFmtId="2" showAll="0"/>
    <pivotField dataField="1" numFmtId="9" showAll="0"/>
  </pivotFields>
  <rowFields count="2">
    <field x="1"/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Gennemsnit af Besparelse%" fld="15" subtotal="average" baseField="1" baseItem="7" numFmtId="10"/>
  </dataFields>
  <formats count="1">
    <format dxfId="2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21C842-C801-4DA7-920E-8898D210AB4E}" name="Pivottabel1" cacheId="2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1:B4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" showAll="0"/>
    <pivotField showAll="0"/>
    <pivotField showAll="0"/>
    <pivotField showAll="0"/>
    <pivotField numFmtId="2" showAll="0"/>
    <pivotField dataField="1" numFmtId="9" showAll="0"/>
    <pivotField axis="axisRow" showAll="0">
      <items count="3">
        <item x="1"/>
        <item x="0"/>
        <item t="default"/>
      </items>
    </pivotField>
  </pivotFields>
  <rowFields count="1">
    <field x="15"/>
  </rowFields>
  <rowItems count="3">
    <i>
      <x/>
    </i>
    <i>
      <x v="1"/>
    </i>
    <i t="grand">
      <x/>
    </i>
  </rowItems>
  <colItems count="1">
    <i/>
  </colItems>
  <dataFields count="1">
    <dataField name="Gennemsnit af Besparelse%" fld="14" subtotal="average" baseField="15" baseItem="0"/>
  </dataFields>
  <formats count="2">
    <format dxfId="1">
      <pivotArea collapsedLevelsAreSubtotals="1" fieldPosition="0">
        <references count="1">
          <reference field="15" count="0"/>
        </references>
      </pivotArea>
    </format>
    <format dxfId="0">
      <pivotArea grandRow="1"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B8A7-9F07-4EA4-BDE0-E9F36D62DA91}">
  <dimension ref="A3:B17"/>
  <sheetViews>
    <sheetView tabSelected="1" workbookViewId="0">
      <selection activeCell="B30" sqref="B30"/>
    </sheetView>
  </sheetViews>
  <sheetFormatPr defaultRowHeight="15" x14ac:dyDescent="0.25"/>
  <cols>
    <col min="1" max="1" width="17.140625" bestFit="1" customWidth="1"/>
    <col min="2" max="2" width="34.7109375" bestFit="1" customWidth="1"/>
  </cols>
  <sheetData>
    <row r="3" spans="1:2" x14ac:dyDescent="0.25">
      <c r="A3" s="13" t="s">
        <v>78</v>
      </c>
      <c r="B3" t="s">
        <v>84</v>
      </c>
    </row>
    <row r="4" spans="1:2" x14ac:dyDescent="0.25">
      <c r="A4" s="14" t="s">
        <v>49</v>
      </c>
      <c r="B4" s="16">
        <v>216.24569971014591</v>
      </c>
    </row>
    <row r="5" spans="1:2" x14ac:dyDescent="0.25">
      <c r="A5" s="15" t="s">
        <v>64</v>
      </c>
      <c r="B5" s="16">
        <v>346.49285714285713</v>
      </c>
    </row>
    <row r="6" spans="1:2" x14ac:dyDescent="0.25">
      <c r="A6" s="15" t="s">
        <v>65</v>
      </c>
      <c r="B6" s="16">
        <v>183.27777777777777</v>
      </c>
    </row>
    <row r="7" spans="1:2" x14ac:dyDescent="0.25">
      <c r="A7" s="15" t="s">
        <v>75</v>
      </c>
      <c r="B7" s="16">
        <v>83.484925217391435</v>
      </c>
    </row>
    <row r="8" spans="1:2" x14ac:dyDescent="0.25">
      <c r="A8" s="14" t="s">
        <v>51</v>
      </c>
      <c r="B8" s="16">
        <v>345.76543320895507</v>
      </c>
    </row>
    <row r="9" spans="1:2" x14ac:dyDescent="0.25">
      <c r="A9" s="15" t="s">
        <v>66</v>
      </c>
      <c r="B9" s="16">
        <v>345.76543320895507</v>
      </c>
    </row>
    <row r="10" spans="1:2" x14ac:dyDescent="0.25">
      <c r="A10" s="14" t="s">
        <v>71</v>
      </c>
      <c r="B10" s="16">
        <v>337.13235294117646</v>
      </c>
    </row>
    <row r="11" spans="1:2" x14ac:dyDescent="0.25">
      <c r="A11" s="15" t="s">
        <v>70</v>
      </c>
      <c r="B11" s="16">
        <v>337.13235294117646</v>
      </c>
    </row>
    <row r="12" spans="1:2" x14ac:dyDescent="0.25">
      <c r="A12" s="14" t="s">
        <v>68</v>
      </c>
      <c r="B12" s="16">
        <v>245.03333333333333</v>
      </c>
    </row>
    <row r="13" spans="1:2" x14ac:dyDescent="0.25">
      <c r="A13" s="15" t="s">
        <v>67</v>
      </c>
      <c r="B13" s="16">
        <v>245.03333333333333</v>
      </c>
    </row>
    <row r="14" spans="1:2" x14ac:dyDescent="0.25">
      <c r="A14" s="14" t="s">
        <v>50</v>
      </c>
      <c r="B14" s="16">
        <v>360.79698097916628</v>
      </c>
    </row>
    <row r="15" spans="1:2" x14ac:dyDescent="0.25">
      <c r="A15" s="15" t="s">
        <v>2</v>
      </c>
      <c r="B15" s="16">
        <v>403.38641395454556</v>
      </c>
    </row>
    <row r="16" spans="1:2" x14ac:dyDescent="0.25">
      <c r="A16" s="15" t="s">
        <v>69</v>
      </c>
      <c r="B16" s="16">
        <v>324.75976846153901</v>
      </c>
    </row>
    <row r="17" spans="1:2" x14ac:dyDescent="0.25">
      <c r="A17" s="14" t="s">
        <v>79</v>
      </c>
      <c r="B17" s="16">
        <v>290.03344603589755</v>
      </c>
    </row>
  </sheetData>
  <sheetProtection algorithmName="SHA-512" hashValue="YrDWlwptYzkndWgEo6rNhn/5emQjTGWXTm+RFcSc/Z+6CiOZU9xrR8qQzzFdgWlYEX/yvrtdRUn+2fmGe/VENA==" saltValue="pFggAlJ4y90syOCs8fQBpg==" spinCount="100000" sheet="1" objects="1" scenarios="1"/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980"/>
  <sheetViews>
    <sheetView topLeftCell="B1" workbookViewId="0">
      <pane ySplit="5" topLeftCell="A6" activePane="bottomLeft" state="frozen"/>
      <selection activeCell="D27" sqref="D27"/>
      <selection pane="bottomLeft" activeCell="V17" sqref="V17"/>
    </sheetView>
  </sheetViews>
  <sheetFormatPr defaultRowHeight="15" x14ac:dyDescent="0.25"/>
  <cols>
    <col min="1" max="1" width="10.42578125" bestFit="1" customWidth="1"/>
    <col min="3" max="3" width="26.5703125" bestFit="1" customWidth="1"/>
    <col min="4" max="4" width="12.5703125" customWidth="1"/>
    <col min="5" max="6" width="12.140625" customWidth="1"/>
    <col min="7" max="7" width="17.5703125" hidden="1" customWidth="1"/>
    <col min="8" max="8" width="12" customWidth="1"/>
    <col min="9" max="9" width="7.7109375" hidden="1" customWidth="1"/>
    <col min="10" max="10" width="12.7109375" hidden="1" customWidth="1"/>
    <col min="11" max="11" width="14.85546875" customWidth="1"/>
    <col min="12" max="12" width="14.140625" hidden="1" customWidth="1"/>
    <col min="13" max="13" width="8.85546875" bestFit="1" customWidth="1"/>
    <col min="14" max="14" width="17.5703125" bestFit="1" customWidth="1"/>
    <col min="15" max="15" width="13.42578125" bestFit="1" customWidth="1"/>
    <col min="16" max="16" width="14.7109375" bestFit="1" customWidth="1"/>
    <col min="17" max="17" width="0" hidden="1" customWidth="1"/>
  </cols>
  <sheetData>
    <row r="1" spans="1:17" x14ac:dyDescent="0.25">
      <c r="A1" s="18" t="s">
        <v>91</v>
      </c>
      <c r="B1" t="s">
        <v>36</v>
      </c>
      <c r="C1">
        <v>7.4553000000000003</v>
      </c>
      <c r="D1">
        <f>100/C1</f>
        <v>13.413276461041137</v>
      </c>
    </row>
    <row r="2" spans="1:17" x14ac:dyDescent="0.25">
      <c r="B2" t="s">
        <v>38</v>
      </c>
      <c r="C2">
        <v>9.3750999999999998</v>
      </c>
      <c r="D2">
        <f>100/C2</f>
        <v>10.666552890102507</v>
      </c>
    </row>
    <row r="5" spans="1:17" x14ac:dyDescent="0.25">
      <c r="A5" t="s">
        <v>48</v>
      </c>
      <c r="B5" t="s">
        <v>21</v>
      </c>
      <c r="C5" t="s">
        <v>32</v>
      </c>
      <c r="D5" t="s">
        <v>33</v>
      </c>
      <c r="E5" t="s">
        <v>34</v>
      </c>
      <c r="F5" t="s">
        <v>72</v>
      </c>
      <c r="G5" t="s">
        <v>37</v>
      </c>
      <c r="H5" t="s">
        <v>35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46</v>
      </c>
      <c r="P5" t="s">
        <v>47</v>
      </c>
      <c r="Q5" t="s">
        <v>88</v>
      </c>
    </row>
    <row r="6" spans="1:17" x14ac:dyDescent="0.25">
      <c r="A6" s="5">
        <v>43135</v>
      </c>
      <c r="B6" t="s">
        <v>29</v>
      </c>
      <c r="C6" t="s">
        <v>53</v>
      </c>
      <c r="D6" t="s">
        <v>2</v>
      </c>
      <c r="E6">
        <v>111.96</v>
      </c>
      <c r="F6" t="s">
        <v>73</v>
      </c>
      <c r="G6" s="2">
        <f t="shared" ref="G6:G15" si="0">E6</f>
        <v>111.96</v>
      </c>
      <c r="H6" s="3">
        <f>E6*$C$1</f>
        <v>834.69538799999998</v>
      </c>
      <c r="I6">
        <v>2</v>
      </c>
      <c r="J6" s="3">
        <f>I6*$C$1</f>
        <v>14.910600000000001</v>
      </c>
      <c r="K6" s="3">
        <f t="shared" ref="K6:K69" si="1">H6+J6</f>
        <v>849.60598800000002</v>
      </c>
      <c r="L6" t="s">
        <v>45</v>
      </c>
      <c r="M6" t="s">
        <v>50</v>
      </c>
      <c r="N6">
        <v>1100</v>
      </c>
      <c r="O6" s="1">
        <f t="shared" ref="O6:O69" si="2">N6-K6</f>
        <v>250.39401199999998</v>
      </c>
      <c r="P6" s="4">
        <f t="shared" ref="P6:P69" si="3">O6/N6</f>
        <v>0.22763091999999999</v>
      </c>
      <c r="Q6" t="s">
        <v>90</v>
      </c>
    </row>
    <row r="7" spans="1:17" x14ac:dyDescent="0.25">
      <c r="A7" s="5">
        <v>43136</v>
      </c>
      <c r="B7" t="s">
        <v>29</v>
      </c>
      <c r="C7" t="s">
        <v>53</v>
      </c>
      <c r="D7" t="s">
        <v>2</v>
      </c>
      <c r="E7">
        <v>111.96</v>
      </c>
      <c r="F7" t="s">
        <v>73</v>
      </c>
      <c r="G7" s="2">
        <f t="shared" si="0"/>
        <v>111.96</v>
      </c>
      <c r="H7" s="3">
        <f>E7*$C$1</f>
        <v>834.69538799999998</v>
      </c>
      <c r="I7">
        <v>2</v>
      </c>
      <c r="J7" s="3">
        <f>I7*$C$1</f>
        <v>14.910600000000001</v>
      </c>
      <c r="K7" s="3">
        <f t="shared" si="1"/>
        <v>849.60598800000002</v>
      </c>
      <c r="L7" t="s">
        <v>45</v>
      </c>
      <c r="M7" t="s">
        <v>50</v>
      </c>
      <c r="N7">
        <v>1100</v>
      </c>
      <c r="O7" s="1">
        <f t="shared" si="2"/>
        <v>250.39401199999998</v>
      </c>
      <c r="P7" s="4">
        <f t="shared" si="3"/>
        <v>0.22763091999999999</v>
      </c>
      <c r="Q7" t="s">
        <v>90</v>
      </c>
    </row>
    <row r="8" spans="1:17" x14ac:dyDescent="0.25">
      <c r="A8" s="5">
        <v>43138</v>
      </c>
      <c r="B8" t="s">
        <v>29</v>
      </c>
      <c r="C8" t="s">
        <v>53</v>
      </c>
      <c r="D8" t="s">
        <v>2</v>
      </c>
      <c r="E8">
        <v>111.96</v>
      </c>
      <c r="F8" t="s">
        <v>73</v>
      </c>
      <c r="G8" s="2">
        <f t="shared" si="0"/>
        <v>111.96</v>
      </c>
      <c r="H8" s="3">
        <f>E8*$C$1</f>
        <v>834.69538799999998</v>
      </c>
      <c r="I8">
        <v>2</v>
      </c>
      <c r="J8" s="3">
        <f>I8*$C$1</f>
        <v>14.910600000000001</v>
      </c>
      <c r="K8" s="3">
        <f t="shared" si="1"/>
        <v>849.60598800000002</v>
      </c>
      <c r="L8" t="s">
        <v>45</v>
      </c>
      <c r="M8" t="s">
        <v>50</v>
      </c>
      <c r="N8">
        <v>1100</v>
      </c>
      <c r="O8" s="1">
        <f t="shared" si="2"/>
        <v>250.39401199999998</v>
      </c>
      <c r="P8" s="4">
        <f t="shared" si="3"/>
        <v>0.22763091999999999</v>
      </c>
      <c r="Q8" t="s">
        <v>90</v>
      </c>
    </row>
    <row r="9" spans="1:17" x14ac:dyDescent="0.25">
      <c r="A9" s="5">
        <v>43139</v>
      </c>
      <c r="B9" t="s">
        <v>29</v>
      </c>
      <c r="C9" t="s">
        <v>53</v>
      </c>
      <c r="D9" t="s">
        <v>2</v>
      </c>
      <c r="E9">
        <v>111.96</v>
      </c>
      <c r="F9" t="s">
        <v>73</v>
      </c>
      <c r="G9" s="2">
        <f t="shared" si="0"/>
        <v>111.96</v>
      </c>
      <c r="H9" s="3">
        <f>E9*$C$1</f>
        <v>834.69538799999998</v>
      </c>
      <c r="I9">
        <v>2</v>
      </c>
      <c r="J9" s="3">
        <f>I9*$C$1</f>
        <v>14.910600000000001</v>
      </c>
      <c r="K9" s="3">
        <f t="shared" si="1"/>
        <v>849.60598800000002</v>
      </c>
      <c r="L9" t="s">
        <v>45</v>
      </c>
      <c r="M9" t="s">
        <v>50</v>
      </c>
      <c r="N9">
        <v>1100</v>
      </c>
      <c r="O9" s="1">
        <f t="shared" si="2"/>
        <v>250.39401199999998</v>
      </c>
      <c r="P9" s="4">
        <f t="shared" si="3"/>
        <v>0.22763091999999999</v>
      </c>
      <c r="Q9" t="s">
        <v>90</v>
      </c>
    </row>
    <row r="10" spans="1:17" x14ac:dyDescent="0.25">
      <c r="A10" s="5">
        <v>43140</v>
      </c>
      <c r="B10" t="s">
        <v>29</v>
      </c>
      <c r="C10" t="s">
        <v>53</v>
      </c>
      <c r="D10" t="s">
        <v>2</v>
      </c>
      <c r="E10">
        <v>111.96</v>
      </c>
      <c r="F10" t="s">
        <v>73</v>
      </c>
      <c r="G10" s="2">
        <f t="shared" si="0"/>
        <v>111.96</v>
      </c>
      <c r="H10" s="3">
        <f>E10*$C$1</f>
        <v>834.69538799999998</v>
      </c>
      <c r="I10">
        <v>2</v>
      </c>
      <c r="J10" s="3">
        <f>I10*$C$1</f>
        <v>14.910600000000001</v>
      </c>
      <c r="K10" s="3">
        <f t="shared" si="1"/>
        <v>849.60598800000002</v>
      </c>
      <c r="L10" t="s">
        <v>45</v>
      </c>
      <c r="M10" t="s">
        <v>50</v>
      </c>
      <c r="N10">
        <v>1100</v>
      </c>
      <c r="O10" s="1">
        <f t="shared" si="2"/>
        <v>250.39401199999998</v>
      </c>
      <c r="P10" s="4">
        <f t="shared" si="3"/>
        <v>0.22763091999999999</v>
      </c>
      <c r="Q10" t="s">
        <v>90</v>
      </c>
    </row>
    <row r="11" spans="1:17" x14ac:dyDescent="0.25">
      <c r="A11" s="5">
        <v>43135</v>
      </c>
      <c r="B11" t="s">
        <v>29</v>
      </c>
      <c r="C11" t="s">
        <v>53</v>
      </c>
      <c r="D11" t="s">
        <v>69</v>
      </c>
      <c r="E11">
        <v>110.95</v>
      </c>
      <c r="F11" t="s">
        <v>73</v>
      </c>
      <c r="G11" s="2">
        <f t="shared" si="0"/>
        <v>110.95</v>
      </c>
      <c r="H11" s="3">
        <f>E11*'21run'!$C$1</f>
        <v>825.77866000000006</v>
      </c>
      <c r="I11">
        <v>10</v>
      </c>
      <c r="J11" s="3">
        <f>I11*'21run'!$C$1</f>
        <v>74.427999999999997</v>
      </c>
      <c r="K11" s="3">
        <f t="shared" si="1"/>
        <v>900.20666000000006</v>
      </c>
      <c r="L11" t="s">
        <v>45</v>
      </c>
      <c r="M11" t="s">
        <v>50</v>
      </c>
      <c r="N11">
        <v>1100</v>
      </c>
      <c r="O11" s="1">
        <f t="shared" si="2"/>
        <v>199.79333999999994</v>
      </c>
      <c r="P11" s="4">
        <f t="shared" si="3"/>
        <v>0.18163030909090905</v>
      </c>
      <c r="Q11" t="s">
        <v>90</v>
      </c>
    </row>
    <row r="12" spans="1:17" x14ac:dyDescent="0.25">
      <c r="A12" s="5">
        <v>43136</v>
      </c>
      <c r="B12" t="s">
        <v>29</v>
      </c>
      <c r="C12" t="s">
        <v>53</v>
      </c>
      <c r="D12" t="s">
        <v>69</v>
      </c>
      <c r="E12">
        <v>110.95</v>
      </c>
      <c r="F12" t="s">
        <v>73</v>
      </c>
      <c r="G12" s="2">
        <f t="shared" si="0"/>
        <v>110.95</v>
      </c>
      <c r="H12" s="3">
        <f>E12*'21run'!$C$1</f>
        <v>825.77866000000006</v>
      </c>
      <c r="I12">
        <v>10</v>
      </c>
      <c r="J12" s="3">
        <f>I12*'21run'!$C$1</f>
        <v>74.427999999999997</v>
      </c>
      <c r="K12" s="3">
        <f t="shared" si="1"/>
        <v>900.20666000000006</v>
      </c>
      <c r="L12" t="s">
        <v>45</v>
      </c>
      <c r="M12" t="s">
        <v>50</v>
      </c>
      <c r="N12">
        <v>1100</v>
      </c>
      <c r="O12" s="1">
        <f t="shared" si="2"/>
        <v>199.79333999999994</v>
      </c>
      <c r="P12" s="4">
        <f t="shared" si="3"/>
        <v>0.18163030909090905</v>
      </c>
      <c r="Q12" t="s">
        <v>90</v>
      </c>
    </row>
    <row r="13" spans="1:17" x14ac:dyDescent="0.25">
      <c r="A13" s="5">
        <v>43138</v>
      </c>
      <c r="B13" t="s">
        <v>29</v>
      </c>
      <c r="C13" t="s">
        <v>53</v>
      </c>
      <c r="D13" t="s">
        <v>69</v>
      </c>
      <c r="E13">
        <v>115.95</v>
      </c>
      <c r="F13" t="s">
        <v>73</v>
      </c>
      <c r="G13" s="2">
        <f t="shared" si="0"/>
        <v>115.95</v>
      </c>
      <c r="H13" s="3">
        <f>E13*'21run'!$C$1</f>
        <v>862.99266</v>
      </c>
      <c r="I13">
        <v>10</v>
      </c>
      <c r="J13" s="3">
        <f>I13*'21run'!$C$1</f>
        <v>74.427999999999997</v>
      </c>
      <c r="K13" s="3">
        <f t="shared" si="1"/>
        <v>937.42066</v>
      </c>
      <c r="L13" t="s">
        <v>45</v>
      </c>
      <c r="M13" t="s">
        <v>50</v>
      </c>
      <c r="N13">
        <v>1100</v>
      </c>
      <c r="O13" s="1">
        <f t="shared" si="2"/>
        <v>162.57934</v>
      </c>
      <c r="P13" s="4">
        <f t="shared" si="3"/>
        <v>0.1477994</v>
      </c>
      <c r="Q13" t="s">
        <v>90</v>
      </c>
    </row>
    <row r="14" spans="1:17" x14ac:dyDescent="0.25">
      <c r="A14" s="5">
        <v>43139</v>
      </c>
      <c r="B14" t="s">
        <v>29</v>
      </c>
      <c r="C14" t="s">
        <v>53</v>
      </c>
      <c r="D14" t="s">
        <v>69</v>
      </c>
      <c r="E14">
        <v>115.95</v>
      </c>
      <c r="F14" t="s">
        <v>73</v>
      </c>
      <c r="G14" s="2">
        <f t="shared" si="0"/>
        <v>115.95</v>
      </c>
      <c r="H14" s="3">
        <f>E14*'21run'!$C$1</f>
        <v>862.99266</v>
      </c>
      <c r="I14">
        <v>10</v>
      </c>
      <c r="J14" s="3">
        <f>I14*'21run'!$C$1</f>
        <v>74.427999999999997</v>
      </c>
      <c r="K14" s="3">
        <f t="shared" si="1"/>
        <v>937.42066</v>
      </c>
      <c r="L14" t="s">
        <v>45</v>
      </c>
      <c r="M14" t="s">
        <v>50</v>
      </c>
      <c r="N14">
        <v>1100</v>
      </c>
      <c r="O14" s="1">
        <f t="shared" si="2"/>
        <v>162.57934</v>
      </c>
      <c r="P14" s="4">
        <f t="shared" si="3"/>
        <v>0.1477994</v>
      </c>
      <c r="Q14" t="s">
        <v>90</v>
      </c>
    </row>
    <row r="15" spans="1:17" x14ac:dyDescent="0.25">
      <c r="A15" s="5">
        <v>43140</v>
      </c>
      <c r="B15" t="s">
        <v>29</v>
      </c>
      <c r="C15" t="s">
        <v>53</v>
      </c>
      <c r="D15" t="s">
        <v>69</v>
      </c>
      <c r="E15">
        <v>115.95</v>
      </c>
      <c r="F15" t="s">
        <v>73</v>
      </c>
      <c r="G15" s="2">
        <f t="shared" si="0"/>
        <v>115.95</v>
      </c>
      <c r="H15" s="3">
        <f>E15*'21run'!$C$1</f>
        <v>862.99266</v>
      </c>
      <c r="I15">
        <v>10</v>
      </c>
      <c r="J15" s="3">
        <f>I15*'21run'!$C$1</f>
        <v>74.427999999999997</v>
      </c>
      <c r="K15" s="3">
        <f t="shared" si="1"/>
        <v>937.42066</v>
      </c>
      <c r="L15" t="s">
        <v>45</v>
      </c>
      <c r="M15" t="s">
        <v>50</v>
      </c>
      <c r="N15">
        <v>1100</v>
      </c>
      <c r="O15" s="1">
        <f t="shared" si="2"/>
        <v>162.57934</v>
      </c>
      <c r="P15" s="4">
        <f t="shared" si="3"/>
        <v>0.1477994</v>
      </c>
      <c r="Q15" t="s">
        <v>90</v>
      </c>
    </row>
    <row r="16" spans="1:17" x14ac:dyDescent="0.25">
      <c r="A16" s="5">
        <v>43135</v>
      </c>
      <c r="B16" t="s">
        <v>29</v>
      </c>
      <c r="C16" t="s">
        <v>53</v>
      </c>
      <c r="D16" t="s">
        <v>67</v>
      </c>
      <c r="F16" t="s">
        <v>74</v>
      </c>
      <c r="G16" s="2"/>
      <c r="H16" s="3">
        <v>1095</v>
      </c>
      <c r="I16">
        <v>0</v>
      </c>
      <c r="J16" s="3">
        <v>0</v>
      </c>
      <c r="K16" s="3">
        <f t="shared" si="1"/>
        <v>1095</v>
      </c>
      <c r="L16" t="s">
        <v>45</v>
      </c>
      <c r="M16" t="s">
        <v>68</v>
      </c>
      <c r="N16">
        <v>1100</v>
      </c>
      <c r="O16" s="1">
        <f t="shared" si="2"/>
        <v>5</v>
      </c>
      <c r="P16" s="4">
        <f t="shared" si="3"/>
        <v>4.5454545454545452E-3</v>
      </c>
      <c r="Q16" t="s">
        <v>90</v>
      </c>
    </row>
    <row r="17" spans="1:17" x14ac:dyDescent="0.25">
      <c r="A17" s="5">
        <v>43136</v>
      </c>
      <c r="B17" t="s">
        <v>29</v>
      </c>
      <c r="C17" t="s">
        <v>53</v>
      </c>
      <c r="D17" t="s">
        <v>67</v>
      </c>
      <c r="F17" t="s">
        <v>74</v>
      </c>
      <c r="G17" s="2"/>
      <c r="H17" s="3">
        <v>1095</v>
      </c>
      <c r="I17">
        <v>0</v>
      </c>
      <c r="J17" s="3">
        <v>0</v>
      </c>
      <c r="K17" s="3">
        <f t="shared" si="1"/>
        <v>1095</v>
      </c>
      <c r="L17" t="s">
        <v>45</v>
      </c>
      <c r="M17" t="s">
        <v>68</v>
      </c>
      <c r="N17">
        <v>1100</v>
      </c>
      <c r="O17" s="1">
        <f t="shared" si="2"/>
        <v>5</v>
      </c>
      <c r="P17" s="4">
        <f t="shared" si="3"/>
        <v>4.5454545454545452E-3</v>
      </c>
      <c r="Q17" t="s">
        <v>90</v>
      </c>
    </row>
    <row r="18" spans="1:17" x14ac:dyDescent="0.25">
      <c r="A18" s="5">
        <v>43138</v>
      </c>
      <c r="B18" t="s">
        <v>29</v>
      </c>
      <c r="C18" t="s">
        <v>53</v>
      </c>
      <c r="D18" t="s">
        <v>67</v>
      </c>
      <c r="F18" t="s">
        <v>74</v>
      </c>
      <c r="G18" s="2"/>
      <c r="H18" s="3">
        <v>1095</v>
      </c>
      <c r="I18">
        <v>0</v>
      </c>
      <c r="J18" s="3">
        <v>0</v>
      </c>
      <c r="K18" s="3">
        <f t="shared" si="1"/>
        <v>1095</v>
      </c>
      <c r="L18" t="s">
        <v>45</v>
      </c>
      <c r="M18" t="s">
        <v>68</v>
      </c>
      <c r="N18">
        <v>1100</v>
      </c>
      <c r="O18" s="1">
        <f t="shared" si="2"/>
        <v>5</v>
      </c>
      <c r="P18" s="4">
        <f t="shared" si="3"/>
        <v>4.5454545454545452E-3</v>
      </c>
      <c r="Q18" t="s">
        <v>90</v>
      </c>
    </row>
    <row r="19" spans="1:17" x14ac:dyDescent="0.25">
      <c r="A19" s="5">
        <v>43139</v>
      </c>
      <c r="B19" t="s">
        <v>29</v>
      </c>
      <c r="C19" t="s">
        <v>53</v>
      </c>
      <c r="D19" t="s">
        <v>67</v>
      </c>
      <c r="F19" t="s">
        <v>74</v>
      </c>
      <c r="G19" s="2"/>
      <c r="H19" s="3">
        <v>1095</v>
      </c>
      <c r="I19">
        <v>0</v>
      </c>
      <c r="J19" s="3">
        <v>0</v>
      </c>
      <c r="K19" s="3">
        <f t="shared" si="1"/>
        <v>1095</v>
      </c>
      <c r="L19" t="s">
        <v>45</v>
      </c>
      <c r="M19" t="s">
        <v>68</v>
      </c>
      <c r="N19">
        <v>1100</v>
      </c>
      <c r="O19" s="1">
        <f t="shared" si="2"/>
        <v>5</v>
      </c>
      <c r="P19" s="4">
        <f t="shared" si="3"/>
        <v>4.5454545454545452E-3</v>
      </c>
      <c r="Q19" t="s">
        <v>90</v>
      </c>
    </row>
    <row r="20" spans="1:17" x14ac:dyDescent="0.25">
      <c r="A20" s="5">
        <v>43140</v>
      </c>
      <c r="B20" t="s">
        <v>29</v>
      </c>
      <c r="C20" t="s">
        <v>53</v>
      </c>
      <c r="D20" t="s">
        <v>67</v>
      </c>
      <c r="F20" t="s">
        <v>74</v>
      </c>
      <c r="G20" s="2"/>
      <c r="H20" s="3">
        <v>1095</v>
      </c>
      <c r="I20">
        <v>0</v>
      </c>
      <c r="J20" s="3">
        <v>0</v>
      </c>
      <c r="K20" s="3">
        <f t="shared" si="1"/>
        <v>1095</v>
      </c>
      <c r="L20" t="s">
        <v>45</v>
      </c>
      <c r="M20" t="s">
        <v>68</v>
      </c>
      <c r="N20">
        <v>1100</v>
      </c>
      <c r="O20" s="1">
        <f t="shared" si="2"/>
        <v>5</v>
      </c>
      <c r="P20" s="4">
        <f t="shared" si="3"/>
        <v>4.5454545454545452E-3</v>
      </c>
      <c r="Q20" t="s">
        <v>90</v>
      </c>
    </row>
    <row r="21" spans="1:17" x14ac:dyDescent="0.25">
      <c r="A21" s="5">
        <v>43135</v>
      </c>
      <c r="B21" t="s">
        <v>29</v>
      </c>
      <c r="C21" t="s">
        <v>53</v>
      </c>
      <c r="D21" t="s">
        <v>66</v>
      </c>
      <c r="E21">
        <v>98.95</v>
      </c>
      <c r="F21" t="s">
        <v>77</v>
      </c>
      <c r="G21" s="2">
        <f>E21</f>
        <v>98.95</v>
      </c>
      <c r="H21" s="3">
        <f>E21*'21run'!$C$2</f>
        <v>843.26179500000001</v>
      </c>
      <c r="I21">
        <v>8</v>
      </c>
      <c r="J21" s="3">
        <f>I21*'21run'!$C$2</f>
        <v>68.1768</v>
      </c>
      <c r="K21" s="3">
        <f t="shared" si="1"/>
        <v>911.43859499999996</v>
      </c>
      <c r="L21" t="s">
        <v>45</v>
      </c>
      <c r="M21" t="s">
        <v>51</v>
      </c>
      <c r="N21">
        <v>1100</v>
      </c>
      <c r="O21" s="1">
        <f t="shared" si="2"/>
        <v>188.56140500000004</v>
      </c>
      <c r="P21" s="4">
        <f t="shared" si="3"/>
        <v>0.17141945909090914</v>
      </c>
      <c r="Q21" t="s">
        <v>90</v>
      </c>
    </row>
    <row r="22" spans="1:17" x14ac:dyDescent="0.25">
      <c r="A22" s="5">
        <v>43136</v>
      </c>
      <c r="B22" t="s">
        <v>29</v>
      </c>
      <c r="C22" t="s">
        <v>53</v>
      </c>
      <c r="D22" t="s">
        <v>66</v>
      </c>
      <c r="E22">
        <v>98.95</v>
      </c>
      <c r="F22" t="s">
        <v>77</v>
      </c>
      <c r="G22" s="2">
        <f>E22</f>
        <v>98.95</v>
      </c>
      <c r="H22" s="3">
        <f>E22*'21run'!$C$2</f>
        <v>843.26179500000001</v>
      </c>
      <c r="I22">
        <v>8</v>
      </c>
      <c r="J22" s="3">
        <f>I22*'21run'!$C$2</f>
        <v>68.1768</v>
      </c>
      <c r="K22" s="3">
        <f t="shared" si="1"/>
        <v>911.43859499999996</v>
      </c>
      <c r="L22" t="s">
        <v>45</v>
      </c>
      <c r="M22" t="s">
        <v>51</v>
      </c>
      <c r="N22">
        <v>1100</v>
      </c>
      <c r="O22" s="1">
        <f t="shared" si="2"/>
        <v>188.56140500000004</v>
      </c>
      <c r="P22" s="4">
        <f t="shared" si="3"/>
        <v>0.17141945909090914</v>
      </c>
      <c r="Q22" t="s">
        <v>90</v>
      </c>
    </row>
    <row r="23" spans="1:17" x14ac:dyDescent="0.25">
      <c r="A23" s="5">
        <v>43138</v>
      </c>
      <c r="B23" t="s">
        <v>29</v>
      </c>
      <c r="C23" t="s">
        <v>53</v>
      </c>
      <c r="D23" t="s">
        <v>66</v>
      </c>
      <c r="E23">
        <v>98.95</v>
      </c>
      <c r="F23" t="s">
        <v>77</v>
      </c>
      <c r="G23" s="2">
        <f>E23</f>
        <v>98.95</v>
      </c>
      <c r="H23" s="3">
        <f>E23*'21run'!$C$2</f>
        <v>843.26179500000001</v>
      </c>
      <c r="I23">
        <v>8</v>
      </c>
      <c r="J23" s="3">
        <f>I23*'21run'!$C$2</f>
        <v>68.1768</v>
      </c>
      <c r="K23" s="3">
        <f t="shared" si="1"/>
        <v>911.43859499999996</v>
      </c>
      <c r="L23" t="s">
        <v>45</v>
      </c>
      <c r="M23" t="s">
        <v>51</v>
      </c>
      <c r="N23">
        <v>1100</v>
      </c>
      <c r="O23" s="1">
        <f t="shared" si="2"/>
        <v>188.56140500000004</v>
      </c>
      <c r="P23" s="4">
        <f t="shared" si="3"/>
        <v>0.17141945909090914</v>
      </c>
      <c r="Q23" t="s">
        <v>90</v>
      </c>
    </row>
    <row r="24" spans="1:17" x14ac:dyDescent="0.25">
      <c r="A24" s="5">
        <v>43139</v>
      </c>
      <c r="B24" t="s">
        <v>29</v>
      </c>
      <c r="C24" t="s">
        <v>53</v>
      </c>
      <c r="D24" t="s">
        <v>66</v>
      </c>
      <c r="E24">
        <v>98.95</v>
      </c>
      <c r="F24" t="s">
        <v>77</v>
      </c>
      <c r="G24" s="2">
        <f>E24</f>
        <v>98.95</v>
      </c>
      <c r="H24" s="3">
        <f>E24*'21run'!$C$2</f>
        <v>843.26179500000001</v>
      </c>
      <c r="I24">
        <v>8</v>
      </c>
      <c r="J24" s="3">
        <f>I24*'21run'!$C$2</f>
        <v>68.1768</v>
      </c>
      <c r="K24" s="3">
        <f t="shared" si="1"/>
        <v>911.43859499999996</v>
      </c>
      <c r="L24" t="s">
        <v>45</v>
      </c>
      <c r="M24" t="s">
        <v>51</v>
      </c>
      <c r="N24">
        <v>1100</v>
      </c>
      <c r="O24" s="1">
        <f t="shared" si="2"/>
        <v>188.56140500000004</v>
      </c>
      <c r="P24" s="4">
        <f t="shared" si="3"/>
        <v>0.17141945909090914</v>
      </c>
      <c r="Q24" t="s">
        <v>90</v>
      </c>
    </row>
    <row r="25" spans="1:17" x14ac:dyDescent="0.25">
      <c r="A25" s="5">
        <v>43140</v>
      </c>
      <c r="B25" t="s">
        <v>29</v>
      </c>
      <c r="C25" t="s">
        <v>53</v>
      </c>
      <c r="D25" t="s">
        <v>66</v>
      </c>
      <c r="E25">
        <v>98.95</v>
      </c>
      <c r="F25" t="s">
        <v>77</v>
      </c>
      <c r="G25" s="2">
        <f>E25</f>
        <v>98.95</v>
      </c>
      <c r="H25" s="3">
        <f>E25*'21run'!$C$2</f>
        <v>843.26179500000001</v>
      </c>
      <c r="I25">
        <v>8</v>
      </c>
      <c r="J25" s="3">
        <f>I25*'21run'!$C$2</f>
        <v>68.1768</v>
      </c>
      <c r="K25" s="3">
        <f t="shared" si="1"/>
        <v>911.43859499999996</v>
      </c>
      <c r="L25" t="s">
        <v>45</v>
      </c>
      <c r="M25" t="s">
        <v>51</v>
      </c>
      <c r="N25">
        <v>1100</v>
      </c>
      <c r="O25" s="1">
        <f t="shared" si="2"/>
        <v>188.56140500000004</v>
      </c>
      <c r="P25" s="4">
        <f t="shared" si="3"/>
        <v>0.17141945909090914</v>
      </c>
      <c r="Q25" t="s">
        <v>90</v>
      </c>
    </row>
    <row r="26" spans="1:17" x14ac:dyDescent="0.25">
      <c r="A26" s="5">
        <v>43135</v>
      </c>
      <c r="B26" t="s">
        <v>29</v>
      </c>
      <c r="C26" t="s">
        <v>53</v>
      </c>
      <c r="D26" t="s">
        <v>65</v>
      </c>
      <c r="F26" t="s">
        <v>74</v>
      </c>
      <c r="G26" s="2"/>
      <c r="H26" s="3">
        <v>1100</v>
      </c>
      <c r="I26">
        <v>8</v>
      </c>
      <c r="J26" s="3">
        <v>0</v>
      </c>
      <c r="K26" s="3">
        <f t="shared" si="1"/>
        <v>1100</v>
      </c>
      <c r="L26" t="s">
        <v>45</v>
      </c>
      <c r="M26" t="s">
        <v>49</v>
      </c>
      <c r="N26">
        <v>1100</v>
      </c>
      <c r="O26" s="1">
        <f t="shared" si="2"/>
        <v>0</v>
      </c>
      <c r="P26" s="4">
        <f t="shared" si="3"/>
        <v>0</v>
      </c>
      <c r="Q26" t="s">
        <v>90</v>
      </c>
    </row>
    <row r="27" spans="1:17" x14ac:dyDescent="0.25">
      <c r="A27" s="5">
        <v>43136</v>
      </c>
      <c r="B27" t="s">
        <v>29</v>
      </c>
      <c r="C27" t="s">
        <v>53</v>
      </c>
      <c r="D27" t="s">
        <v>65</v>
      </c>
      <c r="F27" t="s">
        <v>74</v>
      </c>
      <c r="G27" s="2"/>
      <c r="H27" s="3">
        <v>1100</v>
      </c>
      <c r="I27">
        <v>8</v>
      </c>
      <c r="J27" s="3">
        <v>0</v>
      </c>
      <c r="K27" s="3">
        <f t="shared" si="1"/>
        <v>1100</v>
      </c>
      <c r="L27" t="s">
        <v>45</v>
      </c>
      <c r="M27" t="s">
        <v>49</v>
      </c>
      <c r="N27">
        <v>1100</v>
      </c>
      <c r="O27" s="1">
        <f t="shared" si="2"/>
        <v>0</v>
      </c>
      <c r="P27" s="4">
        <f t="shared" si="3"/>
        <v>0</v>
      </c>
      <c r="Q27" t="s">
        <v>90</v>
      </c>
    </row>
    <row r="28" spans="1:17" x14ac:dyDescent="0.25">
      <c r="A28" s="5">
        <v>43138</v>
      </c>
      <c r="B28" t="s">
        <v>29</v>
      </c>
      <c r="C28" t="s">
        <v>53</v>
      </c>
      <c r="D28" t="s">
        <v>65</v>
      </c>
      <c r="F28" t="s">
        <v>74</v>
      </c>
      <c r="G28" s="2"/>
      <c r="H28" s="3">
        <v>1100</v>
      </c>
      <c r="I28">
        <v>8</v>
      </c>
      <c r="J28" s="3">
        <v>0</v>
      </c>
      <c r="K28" s="3">
        <f t="shared" si="1"/>
        <v>1100</v>
      </c>
      <c r="L28" t="s">
        <v>45</v>
      </c>
      <c r="M28" t="s">
        <v>49</v>
      </c>
      <c r="N28">
        <v>1100</v>
      </c>
      <c r="O28" s="1">
        <f t="shared" si="2"/>
        <v>0</v>
      </c>
      <c r="P28" s="4">
        <f t="shared" si="3"/>
        <v>0</v>
      </c>
      <c r="Q28" t="s">
        <v>90</v>
      </c>
    </row>
    <row r="29" spans="1:17" x14ac:dyDescent="0.25">
      <c r="A29" s="5">
        <v>43139</v>
      </c>
      <c r="B29" t="s">
        <v>29</v>
      </c>
      <c r="C29" t="s">
        <v>53</v>
      </c>
      <c r="D29" t="s">
        <v>65</v>
      </c>
      <c r="F29" t="s">
        <v>74</v>
      </c>
      <c r="G29" s="2"/>
      <c r="H29" s="3">
        <v>1100</v>
      </c>
      <c r="I29">
        <v>8</v>
      </c>
      <c r="J29" s="3">
        <v>0</v>
      </c>
      <c r="K29" s="3">
        <f t="shared" si="1"/>
        <v>1100</v>
      </c>
      <c r="L29" t="s">
        <v>45</v>
      </c>
      <c r="M29" t="s">
        <v>49</v>
      </c>
      <c r="N29">
        <v>1100</v>
      </c>
      <c r="O29" s="1">
        <f t="shared" si="2"/>
        <v>0</v>
      </c>
      <c r="P29" s="4">
        <f t="shared" si="3"/>
        <v>0</v>
      </c>
      <c r="Q29" t="s">
        <v>90</v>
      </c>
    </row>
    <row r="30" spans="1:17" x14ac:dyDescent="0.25">
      <c r="A30" s="5">
        <v>43140</v>
      </c>
      <c r="B30" t="s">
        <v>29</v>
      </c>
      <c r="C30" t="s">
        <v>53</v>
      </c>
      <c r="D30" t="s">
        <v>65</v>
      </c>
      <c r="F30" t="s">
        <v>74</v>
      </c>
      <c r="G30" s="2"/>
      <c r="H30" s="3">
        <v>1100</v>
      </c>
      <c r="I30">
        <v>8</v>
      </c>
      <c r="J30" s="3">
        <v>0</v>
      </c>
      <c r="K30" s="3">
        <f t="shared" si="1"/>
        <v>1100</v>
      </c>
      <c r="L30" t="s">
        <v>45</v>
      </c>
      <c r="M30" t="s">
        <v>49</v>
      </c>
      <c r="N30">
        <v>1100</v>
      </c>
      <c r="O30" s="1">
        <f t="shared" si="2"/>
        <v>0</v>
      </c>
      <c r="P30" s="4">
        <f t="shared" si="3"/>
        <v>0</v>
      </c>
      <c r="Q30" t="s">
        <v>90</v>
      </c>
    </row>
    <row r="31" spans="1:17" x14ac:dyDescent="0.25">
      <c r="A31" s="5">
        <v>43135</v>
      </c>
      <c r="B31" t="s">
        <v>29</v>
      </c>
      <c r="C31" t="s">
        <v>53</v>
      </c>
      <c r="D31" t="s">
        <v>64</v>
      </c>
      <c r="F31" t="s">
        <v>74</v>
      </c>
      <c r="G31" s="2"/>
      <c r="H31" s="3">
        <v>965</v>
      </c>
      <c r="I31">
        <v>0</v>
      </c>
      <c r="J31" s="3">
        <v>39</v>
      </c>
      <c r="K31" s="3">
        <f t="shared" si="1"/>
        <v>1004</v>
      </c>
      <c r="L31" t="s">
        <v>45</v>
      </c>
      <c r="M31" t="s">
        <v>49</v>
      </c>
      <c r="N31">
        <v>1100</v>
      </c>
      <c r="O31" s="1">
        <f t="shared" si="2"/>
        <v>96</v>
      </c>
      <c r="P31" s="4">
        <f t="shared" si="3"/>
        <v>8.727272727272728E-2</v>
      </c>
      <c r="Q31" t="s">
        <v>90</v>
      </c>
    </row>
    <row r="32" spans="1:17" x14ac:dyDescent="0.25">
      <c r="A32" s="5">
        <v>43136</v>
      </c>
      <c r="B32" t="s">
        <v>29</v>
      </c>
      <c r="C32" t="s">
        <v>53</v>
      </c>
      <c r="D32" t="s">
        <v>64</v>
      </c>
      <c r="F32" t="s">
        <v>74</v>
      </c>
      <c r="G32" s="2"/>
      <c r="H32" s="3">
        <v>965</v>
      </c>
      <c r="I32">
        <v>0</v>
      </c>
      <c r="J32" s="3">
        <v>39</v>
      </c>
      <c r="K32" s="3">
        <f t="shared" si="1"/>
        <v>1004</v>
      </c>
      <c r="L32" t="s">
        <v>45</v>
      </c>
      <c r="M32" t="s">
        <v>49</v>
      </c>
      <c r="N32">
        <v>1100</v>
      </c>
      <c r="O32" s="1">
        <f t="shared" si="2"/>
        <v>96</v>
      </c>
      <c r="P32" s="4">
        <f t="shared" si="3"/>
        <v>8.727272727272728E-2</v>
      </c>
      <c r="Q32" t="s">
        <v>90</v>
      </c>
    </row>
    <row r="33" spans="1:17" x14ac:dyDescent="0.25">
      <c r="A33" s="5">
        <v>43138</v>
      </c>
      <c r="B33" t="s">
        <v>29</v>
      </c>
      <c r="C33" t="s">
        <v>53</v>
      </c>
      <c r="D33" t="s">
        <v>64</v>
      </c>
      <c r="F33" t="s">
        <v>74</v>
      </c>
      <c r="G33" s="2"/>
      <c r="H33" s="3">
        <v>965</v>
      </c>
      <c r="I33">
        <v>0</v>
      </c>
      <c r="J33" s="3">
        <v>39</v>
      </c>
      <c r="K33" s="3">
        <f t="shared" si="1"/>
        <v>1004</v>
      </c>
      <c r="L33" t="s">
        <v>45</v>
      </c>
      <c r="M33" t="s">
        <v>49</v>
      </c>
      <c r="N33">
        <v>1100</v>
      </c>
      <c r="O33" s="1">
        <f t="shared" si="2"/>
        <v>96</v>
      </c>
      <c r="P33" s="4">
        <f t="shared" si="3"/>
        <v>8.727272727272728E-2</v>
      </c>
      <c r="Q33" t="s">
        <v>90</v>
      </c>
    </row>
    <row r="34" spans="1:17" x14ac:dyDescent="0.25">
      <c r="A34" s="5">
        <v>43139</v>
      </c>
      <c r="B34" t="s">
        <v>29</v>
      </c>
      <c r="C34" t="s">
        <v>53</v>
      </c>
      <c r="D34" t="s">
        <v>64</v>
      </c>
      <c r="F34" t="s">
        <v>74</v>
      </c>
      <c r="G34" s="2"/>
      <c r="H34" s="3">
        <v>965</v>
      </c>
      <c r="I34">
        <v>0</v>
      </c>
      <c r="J34" s="3">
        <v>39</v>
      </c>
      <c r="K34" s="3">
        <f t="shared" si="1"/>
        <v>1004</v>
      </c>
      <c r="L34" t="s">
        <v>45</v>
      </c>
      <c r="M34" t="s">
        <v>49</v>
      </c>
      <c r="N34">
        <v>1100</v>
      </c>
      <c r="O34" s="1">
        <f t="shared" si="2"/>
        <v>96</v>
      </c>
      <c r="P34" s="4">
        <f t="shared" si="3"/>
        <v>8.727272727272728E-2</v>
      </c>
      <c r="Q34" t="s">
        <v>90</v>
      </c>
    </row>
    <row r="35" spans="1:17" x14ac:dyDescent="0.25">
      <c r="A35" s="5">
        <v>43140</v>
      </c>
      <c r="B35" t="s">
        <v>29</v>
      </c>
      <c r="C35" t="s">
        <v>53</v>
      </c>
      <c r="D35" t="s">
        <v>64</v>
      </c>
      <c r="F35" t="s">
        <v>74</v>
      </c>
      <c r="G35" s="2"/>
      <c r="H35" s="3">
        <v>965</v>
      </c>
      <c r="I35">
        <v>0</v>
      </c>
      <c r="J35" s="3">
        <v>39</v>
      </c>
      <c r="K35" s="3">
        <f t="shared" si="1"/>
        <v>1004</v>
      </c>
      <c r="L35" t="s">
        <v>45</v>
      </c>
      <c r="M35" t="s">
        <v>49</v>
      </c>
      <c r="N35">
        <v>1100</v>
      </c>
      <c r="O35" s="1">
        <f t="shared" si="2"/>
        <v>96</v>
      </c>
      <c r="P35" s="4">
        <f t="shared" si="3"/>
        <v>8.727272727272728E-2</v>
      </c>
      <c r="Q35" t="s">
        <v>90</v>
      </c>
    </row>
    <row r="36" spans="1:17" x14ac:dyDescent="0.25">
      <c r="A36" s="5">
        <v>43135</v>
      </c>
      <c r="B36" t="s">
        <v>29</v>
      </c>
      <c r="C36" t="s">
        <v>53</v>
      </c>
      <c r="D36" t="s">
        <v>75</v>
      </c>
      <c r="F36" t="s">
        <v>74</v>
      </c>
      <c r="G36" s="2"/>
      <c r="H36" s="3">
        <v>1099</v>
      </c>
      <c r="I36">
        <v>8</v>
      </c>
      <c r="J36" s="3">
        <v>59.642400000000002</v>
      </c>
      <c r="K36" s="3">
        <f t="shared" si="1"/>
        <v>1158.6424</v>
      </c>
      <c r="L36" t="s">
        <v>45</v>
      </c>
      <c r="M36" t="s">
        <v>49</v>
      </c>
      <c r="N36">
        <v>1100</v>
      </c>
      <c r="O36" s="1">
        <f t="shared" si="2"/>
        <v>-58.642399999999952</v>
      </c>
      <c r="P36" s="4">
        <f t="shared" si="3"/>
        <v>-5.3311272727272686E-2</v>
      </c>
      <c r="Q36" t="s">
        <v>90</v>
      </c>
    </row>
    <row r="37" spans="1:17" x14ac:dyDescent="0.25">
      <c r="A37" s="5">
        <v>43136</v>
      </c>
      <c r="B37" t="s">
        <v>29</v>
      </c>
      <c r="C37" t="s">
        <v>53</v>
      </c>
      <c r="D37" t="s">
        <v>75</v>
      </c>
      <c r="F37" t="s">
        <v>74</v>
      </c>
      <c r="G37" s="2"/>
      <c r="H37" s="3">
        <v>1099</v>
      </c>
      <c r="I37">
        <v>8</v>
      </c>
      <c r="J37" s="3">
        <v>59.642400000000002</v>
      </c>
      <c r="K37" s="3">
        <f t="shared" si="1"/>
        <v>1158.6424</v>
      </c>
      <c r="L37" t="s">
        <v>45</v>
      </c>
      <c r="M37" t="s">
        <v>49</v>
      </c>
      <c r="N37">
        <v>1100</v>
      </c>
      <c r="O37" s="1">
        <f t="shared" si="2"/>
        <v>-58.642399999999952</v>
      </c>
      <c r="P37" s="4">
        <f t="shared" si="3"/>
        <v>-5.3311272727272686E-2</v>
      </c>
      <c r="Q37" t="s">
        <v>90</v>
      </c>
    </row>
    <row r="38" spans="1:17" x14ac:dyDescent="0.25">
      <c r="A38" s="5">
        <v>43138</v>
      </c>
      <c r="B38" t="s">
        <v>29</v>
      </c>
      <c r="C38" t="s">
        <v>53</v>
      </c>
      <c r="D38" t="s">
        <v>75</v>
      </c>
      <c r="F38" t="s">
        <v>74</v>
      </c>
      <c r="G38" s="2"/>
      <c r="H38" s="3">
        <v>1099</v>
      </c>
      <c r="I38">
        <v>8</v>
      </c>
      <c r="J38" s="3">
        <v>59.642400000000002</v>
      </c>
      <c r="K38" s="3">
        <f t="shared" si="1"/>
        <v>1158.6424</v>
      </c>
      <c r="L38" t="s">
        <v>45</v>
      </c>
      <c r="M38" t="s">
        <v>49</v>
      </c>
      <c r="N38">
        <v>1100</v>
      </c>
      <c r="O38" s="1">
        <f t="shared" si="2"/>
        <v>-58.642399999999952</v>
      </c>
      <c r="P38" s="4">
        <f t="shared" si="3"/>
        <v>-5.3311272727272686E-2</v>
      </c>
      <c r="Q38" t="s">
        <v>90</v>
      </c>
    </row>
    <row r="39" spans="1:17" x14ac:dyDescent="0.25">
      <c r="A39" s="5">
        <v>43139</v>
      </c>
      <c r="B39" t="s">
        <v>29</v>
      </c>
      <c r="C39" t="s">
        <v>53</v>
      </c>
      <c r="D39" t="s">
        <v>75</v>
      </c>
      <c r="F39" t="s">
        <v>74</v>
      </c>
      <c r="G39" s="2"/>
      <c r="H39" s="3">
        <v>1099</v>
      </c>
      <c r="I39">
        <v>8</v>
      </c>
      <c r="J39" s="3">
        <v>59.642400000000002</v>
      </c>
      <c r="K39" s="3">
        <f t="shared" si="1"/>
        <v>1158.6424</v>
      </c>
      <c r="L39" t="s">
        <v>45</v>
      </c>
      <c r="M39" t="s">
        <v>49</v>
      </c>
      <c r="N39">
        <v>1100</v>
      </c>
      <c r="O39" s="1">
        <f t="shared" si="2"/>
        <v>-58.642399999999952</v>
      </c>
      <c r="P39" s="4">
        <f t="shared" si="3"/>
        <v>-5.3311272727272686E-2</v>
      </c>
      <c r="Q39" t="s">
        <v>90</v>
      </c>
    </row>
    <row r="40" spans="1:17" x14ac:dyDescent="0.25">
      <c r="A40" s="5">
        <v>43140</v>
      </c>
      <c r="B40" t="s">
        <v>29</v>
      </c>
      <c r="C40" t="s">
        <v>53</v>
      </c>
      <c r="D40" t="s">
        <v>75</v>
      </c>
      <c r="F40" t="s">
        <v>74</v>
      </c>
      <c r="G40" s="2"/>
      <c r="H40" s="3">
        <v>1099</v>
      </c>
      <c r="I40">
        <v>8</v>
      </c>
      <c r="J40" s="3">
        <v>59.642400000000002</v>
      </c>
      <c r="K40" s="3">
        <f t="shared" si="1"/>
        <v>1158.6424</v>
      </c>
      <c r="L40" t="s">
        <v>45</v>
      </c>
      <c r="M40" t="s">
        <v>49</v>
      </c>
      <c r="N40">
        <v>1100</v>
      </c>
      <c r="O40" s="1">
        <f t="shared" si="2"/>
        <v>-58.642399999999952</v>
      </c>
      <c r="P40" s="4">
        <f t="shared" si="3"/>
        <v>-5.3311272727272686E-2</v>
      </c>
      <c r="Q40" t="s">
        <v>90</v>
      </c>
    </row>
    <row r="41" spans="1:17" x14ac:dyDescent="0.25">
      <c r="A41" s="5">
        <v>43135</v>
      </c>
      <c r="B41" t="s">
        <v>29</v>
      </c>
      <c r="C41" t="s">
        <v>52</v>
      </c>
      <c r="D41" t="s">
        <v>2</v>
      </c>
      <c r="E41">
        <v>179.95</v>
      </c>
      <c r="F41" t="s">
        <v>73</v>
      </c>
      <c r="G41" s="2">
        <f>E41</f>
        <v>179.95</v>
      </c>
      <c r="H41" s="3">
        <f>E41*$C$1</f>
        <v>1341.5812349999999</v>
      </c>
      <c r="I41">
        <v>2</v>
      </c>
      <c r="J41" s="3">
        <f>I41*$C$1</f>
        <v>14.910600000000001</v>
      </c>
      <c r="K41" s="3">
        <f t="shared" si="1"/>
        <v>1356.4918349999998</v>
      </c>
      <c r="L41" t="s">
        <v>45</v>
      </c>
      <c r="M41" t="s">
        <v>50</v>
      </c>
      <c r="N41">
        <v>1500</v>
      </c>
      <c r="O41" s="1">
        <f t="shared" si="2"/>
        <v>143.50816500000019</v>
      </c>
      <c r="P41" s="4">
        <f t="shared" si="3"/>
        <v>9.567211000000013E-2</v>
      </c>
      <c r="Q41" t="s">
        <v>89</v>
      </c>
    </row>
    <row r="42" spans="1:17" x14ac:dyDescent="0.25">
      <c r="A42" s="5">
        <v>43136</v>
      </c>
      <c r="B42" t="s">
        <v>29</v>
      </c>
      <c r="C42" t="s">
        <v>52</v>
      </c>
      <c r="D42" t="s">
        <v>2</v>
      </c>
      <c r="E42">
        <v>179.95</v>
      </c>
      <c r="F42" t="s">
        <v>73</v>
      </c>
      <c r="G42" s="2">
        <f>E42</f>
        <v>179.95</v>
      </c>
      <c r="H42" s="3">
        <f>E42*$C$1</f>
        <v>1341.5812349999999</v>
      </c>
      <c r="I42">
        <v>2</v>
      </c>
      <c r="J42" s="3">
        <f>I42*$C$1</f>
        <v>14.910600000000001</v>
      </c>
      <c r="K42" s="3">
        <f t="shared" si="1"/>
        <v>1356.4918349999998</v>
      </c>
      <c r="L42" t="s">
        <v>45</v>
      </c>
      <c r="M42" t="s">
        <v>50</v>
      </c>
      <c r="N42">
        <v>1500</v>
      </c>
      <c r="O42" s="1">
        <f t="shared" si="2"/>
        <v>143.50816500000019</v>
      </c>
      <c r="P42" s="4">
        <f t="shared" si="3"/>
        <v>9.567211000000013E-2</v>
      </c>
      <c r="Q42" t="s">
        <v>89</v>
      </c>
    </row>
    <row r="43" spans="1:17" x14ac:dyDescent="0.25">
      <c r="A43" s="5">
        <v>43138</v>
      </c>
      <c r="B43" t="s">
        <v>29</v>
      </c>
      <c r="C43" t="s">
        <v>52</v>
      </c>
      <c r="D43" t="s">
        <v>2</v>
      </c>
      <c r="E43">
        <v>179.95</v>
      </c>
      <c r="F43" t="s">
        <v>73</v>
      </c>
      <c r="G43" s="2">
        <f>E43</f>
        <v>179.95</v>
      </c>
      <c r="H43" s="3">
        <f>E43*$C$1</f>
        <v>1341.5812349999999</v>
      </c>
      <c r="I43">
        <v>2</v>
      </c>
      <c r="J43" s="3">
        <f>I43*$C$1</f>
        <v>14.910600000000001</v>
      </c>
      <c r="K43" s="3">
        <f t="shared" si="1"/>
        <v>1356.4918349999998</v>
      </c>
      <c r="L43" t="s">
        <v>45</v>
      </c>
      <c r="M43" t="s">
        <v>50</v>
      </c>
      <c r="N43">
        <v>1500</v>
      </c>
      <c r="O43" s="1">
        <f t="shared" si="2"/>
        <v>143.50816500000019</v>
      </c>
      <c r="P43" s="4">
        <f t="shared" si="3"/>
        <v>9.567211000000013E-2</v>
      </c>
      <c r="Q43" t="s">
        <v>89</v>
      </c>
    </row>
    <row r="44" spans="1:17" x14ac:dyDescent="0.25">
      <c r="A44" s="5">
        <v>43139</v>
      </c>
      <c r="B44" t="s">
        <v>29</v>
      </c>
      <c r="C44" t="s">
        <v>52</v>
      </c>
      <c r="D44" t="s">
        <v>2</v>
      </c>
      <c r="E44">
        <v>179.95</v>
      </c>
      <c r="F44" t="s">
        <v>73</v>
      </c>
      <c r="G44" s="2">
        <f>E44</f>
        <v>179.95</v>
      </c>
      <c r="H44" s="3">
        <f>E44*$C$1</f>
        <v>1341.5812349999999</v>
      </c>
      <c r="I44">
        <v>2</v>
      </c>
      <c r="J44" s="3">
        <f>I44*$C$1</f>
        <v>14.910600000000001</v>
      </c>
      <c r="K44" s="3">
        <f t="shared" si="1"/>
        <v>1356.4918349999998</v>
      </c>
      <c r="L44" t="s">
        <v>45</v>
      </c>
      <c r="M44" t="s">
        <v>50</v>
      </c>
      <c r="N44">
        <v>1500</v>
      </c>
      <c r="O44" s="1">
        <f t="shared" si="2"/>
        <v>143.50816500000019</v>
      </c>
      <c r="P44" s="4">
        <f t="shared" si="3"/>
        <v>9.567211000000013E-2</v>
      </c>
      <c r="Q44" t="s">
        <v>89</v>
      </c>
    </row>
    <row r="45" spans="1:17" x14ac:dyDescent="0.25">
      <c r="A45" s="5">
        <v>43140</v>
      </c>
      <c r="B45" t="s">
        <v>29</v>
      </c>
      <c r="C45" t="s">
        <v>52</v>
      </c>
      <c r="D45" t="s">
        <v>2</v>
      </c>
      <c r="E45">
        <v>179.95</v>
      </c>
      <c r="F45" t="s">
        <v>73</v>
      </c>
      <c r="G45" s="2">
        <f>E45</f>
        <v>179.95</v>
      </c>
      <c r="H45" s="3">
        <f>E45*$C$1</f>
        <v>1341.5812349999999</v>
      </c>
      <c r="I45">
        <v>2</v>
      </c>
      <c r="J45" s="3">
        <f>I45*$C$1</f>
        <v>14.910600000000001</v>
      </c>
      <c r="K45" s="3">
        <f t="shared" si="1"/>
        <v>1356.4918349999998</v>
      </c>
      <c r="L45" t="s">
        <v>45</v>
      </c>
      <c r="M45" t="s">
        <v>50</v>
      </c>
      <c r="N45">
        <v>1500</v>
      </c>
      <c r="O45" s="1">
        <f t="shared" si="2"/>
        <v>143.50816500000019</v>
      </c>
      <c r="P45" s="4">
        <f t="shared" si="3"/>
        <v>9.567211000000013E-2</v>
      </c>
      <c r="Q45" t="s">
        <v>89</v>
      </c>
    </row>
    <row r="46" spans="1:17" x14ac:dyDescent="0.25">
      <c r="A46" s="5">
        <v>43135</v>
      </c>
      <c r="B46" t="s">
        <v>29</v>
      </c>
      <c r="C46" t="s">
        <v>52</v>
      </c>
      <c r="D46" t="s">
        <v>70</v>
      </c>
      <c r="G46" s="2"/>
      <c r="H46" s="3">
        <v>1146</v>
      </c>
      <c r="I46">
        <v>0</v>
      </c>
      <c r="J46" s="3">
        <v>75</v>
      </c>
      <c r="K46" s="3">
        <f t="shared" si="1"/>
        <v>1221</v>
      </c>
      <c r="L46" t="s">
        <v>45</v>
      </c>
      <c r="M46" t="s">
        <v>71</v>
      </c>
      <c r="N46">
        <v>1500</v>
      </c>
      <c r="O46" s="1">
        <f t="shared" si="2"/>
        <v>279</v>
      </c>
      <c r="P46" s="4">
        <f t="shared" si="3"/>
        <v>0.186</v>
      </c>
      <c r="Q46" t="s">
        <v>89</v>
      </c>
    </row>
    <row r="47" spans="1:17" x14ac:dyDescent="0.25">
      <c r="A47" s="5">
        <v>43136</v>
      </c>
      <c r="B47" t="s">
        <v>29</v>
      </c>
      <c r="C47" t="s">
        <v>52</v>
      </c>
      <c r="D47" t="s">
        <v>70</v>
      </c>
      <c r="G47" s="2"/>
      <c r="H47" s="3">
        <v>1146</v>
      </c>
      <c r="I47">
        <v>8</v>
      </c>
      <c r="J47" s="3">
        <v>75</v>
      </c>
      <c r="K47" s="3">
        <f t="shared" si="1"/>
        <v>1221</v>
      </c>
      <c r="L47" t="s">
        <v>45</v>
      </c>
      <c r="M47" t="s">
        <v>71</v>
      </c>
      <c r="N47">
        <v>1500</v>
      </c>
      <c r="O47" s="1">
        <f t="shared" si="2"/>
        <v>279</v>
      </c>
      <c r="P47" s="4">
        <f t="shared" si="3"/>
        <v>0.186</v>
      </c>
      <c r="Q47" t="s">
        <v>89</v>
      </c>
    </row>
    <row r="48" spans="1:17" x14ac:dyDescent="0.25">
      <c r="A48" s="5">
        <v>43138</v>
      </c>
      <c r="B48" t="s">
        <v>29</v>
      </c>
      <c r="C48" t="s">
        <v>52</v>
      </c>
      <c r="D48" t="s">
        <v>70</v>
      </c>
      <c r="G48" s="2"/>
      <c r="H48" s="3">
        <v>1146</v>
      </c>
      <c r="I48">
        <v>8</v>
      </c>
      <c r="J48" s="3">
        <v>75</v>
      </c>
      <c r="K48" s="3">
        <f t="shared" si="1"/>
        <v>1221</v>
      </c>
      <c r="L48" t="s">
        <v>45</v>
      </c>
      <c r="M48" t="s">
        <v>71</v>
      </c>
      <c r="N48">
        <v>1500</v>
      </c>
      <c r="O48" s="1">
        <f t="shared" si="2"/>
        <v>279</v>
      </c>
      <c r="P48" s="4">
        <f t="shared" si="3"/>
        <v>0.186</v>
      </c>
      <c r="Q48" t="s">
        <v>89</v>
      </c>
    </row>
    <row r="49" spans="1:17" x14ac:dyDescent="0.25">
      <c r="A49" s="5">
        <v>43139</v>
      </c>
      <c r="B49" t="s">
        <v>29</v>
      </c>
      <c r="C49" t="s">
        <v>52</v>
      </c>
      <c r="D49" t="s">
        <v>70</v>
      </c>
      <c r="G49" s="2"/>
      <c r="H49" s="3">
        <v>1146</v>
      </c>
      <c r="I49">
        <v>8</v>
      </c>
      <c r="J49" s="3">
        <v>75</v>
      </c>
      <c r="K49" s="3">
        <f t="shared" si="1"/>
        <v>1221</v>
      </c>
      <c r="L49" t="s">
        <v>45</v>
      </c>
      <c r="M49" t="s">
        <v>71</v>
      </c>
      <c r="N49">
        <v>1500</v>
      </c>
      <c r="O49" s="1">
        <f t="shared" si="2"/>
        <v>279</v>
      </c>
      <c r="P49" s="4">
        <f t="shared" si="3"/>
        <v>0.186</v>
      </c>
      <c r="Q49" t="s">
        <v>89</v>
      </c>
    </row>
    <row r="50" spans="1:17" x14ac:dyDescent="0.25">
      <c r="A50" s="5">
        <v>43140</v>
      </c>
      <c r="B50" t="s">
        <v>29</v>
      </c>
      <c r="C50" t="s">
        <v>52</v>
      </c>
      <c r="D50" t="s">
        <v>70</v>
      </c>
      <c r="G50" s="2"/>
      <c r="H50" s="3">
        <v>1093</v>
      </c>
      <c r="I50">
        <v>8</v>
      </c>
      <c r="J50" s="3">
        <v>75</v>
      </c>
      <c r="K50" s="3">
        <f t="shared" si="1"/>
        <v>1168</v>
      </c>
      <c r="L50" t="s">
        <v>45</v>
      </c>
      <c r="M50" t="s">
        <v>71</v>
      </c>
      <c r="N50">
        <v>1500</v>
      </c>
      <c r="O50" s="1">
        <f t="shared" si="2"/>
        <v>332</v>
      </c>
      <c r="P50" s="4">
        <f t="shared" si="3"/>
        <v>0.22133333333333333</v>
      </c>
      <c r="Q50" t="s">
        <v>89</v>
      </c>
    </row>
    <row r="51" spans="1:17" x14ac:dyDescent="0.25">
      <c r="A51" s="5">
        <v>43135</v>
      </c>
      <c r="B51" t="s">
        <v>29</v>
      </c>
      <c r="C51" t="s">
        <v>52</v>
      </c>
      <c r="D51" t="s">
        <v>69</v>
      </c>
      <c r="E51">
        <v>129.94999999999999</v>
      </c>
      <c r="F51" t="s">
        <v>73</v>
      </c>
      <c r="G51" s="2">
        <f>E51</f>
        <v>129.94999999999999</v>
      </c>
      <c r="H51" s="3">
        <f>E51*'21run'!$C$1</f>
        <v>967.19185999999991</v>
      </c>
      <c r="I51">
        <v>10</v>
      </c>
      <c r="J51" s="3">
        <f>I51*'21run'!$C$1</f>
        <v>74.427999999999997</v>
      </c>
      <c r="K51" s="3">
        <f t="shared" si="1"/>
        <v>1041.6198599999998</v>
      </c>
      <c r="L51" t="s">
        <v>45</v>
      </c>
      <c r="M51" t="s">
        <v>50</v>
      </c>
      <c r="N51">
        <v>1500</v>
      </c>
      <c r="O51" s="1">
        <f t="shared" si="2"/>
        <v>458.38014000000021</v>
      </c>
      <c r="P51" s="4">
        <f t="shared" si="3"/>
        <v>0.30558676000000012</v>
      </c>
      <c r="Q51" t="s">
        <v>89</v>
      </c>
    </row>
    <row r="52" spans="1:17" x14ac:dyDescent="0.25">
      <c r="A52" s="5">
        <v>43136</v>
      </c>
      <c r="B52" t="s">
        <v>29</v>
      </c>
      <c r="C52" t="s">
        <v>52</v>
      </c>
      <c r="D52" t="s">
        <v>69</v>
      </c>
      <c r="E52">
        <v>129.94999999999999</v>
      </c>
      <c r="F52" t="s">
        <v>73</v>
      </c>
      <c r="G52" s="2">
        <f>E52</f>
        <v>129.94999999999999</v>
      </c>
      <c r="H52" s="3">
        <f>E52*'21run'!$C$1</f>
        <v>967.19185999999991</v>
      </c>
      <c r="I52">
        <v>10</v>
      </c>
      <c r="J52" s="3">
        <f>I52*'21run'!$C$1</f>
        <v>74.427999999999997</v>
      </c>
      <c r="K52" s="3">
        <f t="shared" si="1"/>
        <v>1041.6198599999998</v>
      </c>
      <c r="L52" t="s">
        <v>45</v>
      </c>
      <c r="M52" t="s">
        <v>50</v>
      </c>
      <c r="N52">
        <v>1500</v>
      </c>
      <c r="O52" s="1">
        <f t="shared" si="2"/>
        <v>458.38014000000021</v>
      </c>
      <c r="P52" s="4">
        <f t="shared" si="3"/>
        <v>0.30558676000000012</v>
      </c>
      <c r="Q52" t="s">
        <v>89</v>
      </c>
    </row>
    <row r="53" spans="1:17" x14ac:dyDescent="0.25">
      <c r="A53" s="5">
        <v>43138</v>
      </c>
      <c r="B53" t="s">
        <v>29</v>
      </c>
      <c r="C53" t="s">
        <v>52</v>
      </c>
      <c r="D53" t="s">
        <v>69</v>
      </c>
      <c r="E53">
        <v>129.94999999999999</v>
      </c>
      <c r="F53" t="s">
        <v>73</v>
      </c>
      <c r="G53" s="2">
        <f>E53</f>
        <v>129.94999999999999</v>
      </c>
      <c r="H53" s="3">
        <f>E53*'21run'!$C$1</f>
        <v>967.19185999999991</v>
      </c>
      <c r="I53">
        <v>10</v>
      </c>
      <c r="J53" s="3">
        <f>I53*'21run'!$C$1</f>
        <v>74.427999999999997</v>
      </c>
      <c r="K53" s="3">
        <f t="shared" si="1"/>
        <v>1041.6198599999998</v>
      </c>
      <c r="L53" t="s">
        <v>45</v>
      </c>
      <c r="M53" t="s">
        <v>50</v>
      </c>
      <c r="N53">
        <v>1500</v>
      </c>
      <c r="O53" s="1">
        <f t="shared" si="2"/>
        <v>458.38014000000021</v>
      </c>
      <c r="P53" s="4">
        <f t="shared" si="3"/>
        <v>0.30558676000000012</v>
      </c>
      <c r="Q53" t="s">
        <v>89</v>
      </c>
    </row>
    <row r="54" spans="1:17" x14ac:dyDescent="0.25">
      <c r="A54" s="5">
        <v>43139</v>
      </c>
      <c r="B54" t="s">
        <v>29</v>
      </c>
      <c r="C54" t="s">
        <v>52</v>
      </c>
      <c r="D54" t="s">
        <v>69</v>
      </c>
      <c r="E54">
        <v>129.94999999999999</v>
      </c>
      <c r="F54" t="s">
        <v>73</v>
      </c>
      <c r="G54" s="2">
        <f>E54</f>
        <v>129.94999999999999</v>
      </c>
      <c r="H54" s="3">
        <f>E54*'21run'!$C$1</f>
        <v>967.19185999999991</v>
      </c>
      <c r="I54">
        <v>10</v>
      </c>
      <c r="J54" s="3">
        <f>I54*'21run'!$C$1</f>
        <v>74.427999999999997</v>
      </c>
      <c r="K54" s="3">
        <f t="shared" si="1"/>
        <v>1041.6198599999998</v>
      </c>
      <c r="L54" t="s">
        <v>45</v>
      </c>
      <c r="M54" t="s">
        <v>50</v>
      </c>
      <c r="N54">
        <v>1500</v>
      </c>
      <c r="O54" s="1">
        <f t="shared" si="2"/>
        <v>458.38014000000021</v>
      </c>
      <c r="P54" s="4">
        <f t="shared" si="3"/>
        <v>0.30558676000000012</v>
      </c>
      <c r="Q54" t="s">
        <v>89</v>
      </c>
    </row>
    <row r="55" spans="1:17" x14ac:dyDescent="0.25">
      <c r="A55" s="5">
        <v>43140</v>
      </c>
      <c r="B55" t="s">
        <v>29</v>
      </c>
      <c r="C55" t="s">
        <v>52</v>
      </c>
      <c r="D55" t="s">
        <v>69</v>
      </c>
      <c r="E55">
        <v>129.94999999999999</v>
      </c>
      <c r="F55" t="s">
        <v>73</v>
      </c>
      <c r="G55" s="2">
        <f>E55</f>
        <v>129.94999999999999</v>
      </c>
      <c r="H55" s="3">
        <f>E55*'21run'!$C$1</f>
        <v>967.19185999999991</v>
      </c>
      <c r="I55">
        <v>10</v>
      </c>
      <c r="J55" s="3">
        <f>I55*'21run'!$C$1</f>
        <v>74.427999999999997</v>
      </c>
      <c r="K55" s="3">
        <f t="shared" si="1"/>
        <v>1041.6198599999998</v>
      </c>
      <c r="L55" t="s">
        <v>45</v>
      </c>
      <c r="M55" t="s">
        <v>50</v>
      </c>
      <c r="N55">
        <v>1500</v>
      </c>
      <c r="O55" s="1">
        <f t="shared" si="2"/>
        <v>458.38014000000021</v>
      </c>
      <c r="P55" s="4">
        <f t="shared" si="3"/>
        <v>0.30558676000000012</v>
      </c>
      <c r="Q55" t="s">
        <v>89</v>
      </c>
    </row>
    <row r="56" spans="1:17" x14ac:dyDescent="0.25">
      <c r="A56" s="5">
        <v>43135</v>
      </c>
      <c r="B56" t="s">
        <v>29</v>
      </c>
      <c r="C56" t="s">
        <v>52</v>
      </c>
      <c r="D56" t="s">
        <v>67</v>
      </c>
      <c r="F56" t="s">
        <v>74</v>
      </c>
      <c r="G56" s="2"/>
      <c r="H56" s="3">
        <v>1495</v>
      </c>
      <c r="I56">
        <v>0</v>
      </c>
      <c r="J56" s="3">
        <v>0</v>
      </c>
      <c r="K56" s="3">
        <f t="shared" si="1"/>
        <v>1495</v>
      </c>
      <c r="L56" t="s">
        <v>45</v>
      </c>
      <c r="M56" t="s">
        <v>68</v>
      </c>
      <c r="N56">
        <v>1500</v>
      </c>
      <c r="O56" s="1">
        <f t="shared" si="2"/>
        <v>5</v>
      </c>
      <c r="P56" s="4">
        <f t="shared" si="3"/>
        <v>3.3333333333333335E-3</v>
      </c>
      <c r="Q56" t="s">
        <v>89</v>
      </c>
    </row>
    <row r="57" spans="1:17" x14ac:dyDescent="0.25">
      <c r="A57" s="5">
        <v>43136</v>
      </c>
      <c r="B57" t="s">
        <v>29</v>
      </c>
      <c r="C57" t="s">
        <v>52</v>
      </c>
      <c r="D57" t="s">
        <v>67</v>
      </c>
      <c r="F57" t="s">
        <v>74</v>
      </c>
      <c r="G57" s="2"/>
      <c r="H57" s="3">
        <v>1495</v>
      </c>
      <c r="I57">
        <v>0</v>
      </c>
      <c r="J57" s="3">
        <v>0</v>
      </c>
      <c r="K57" s="3">
        <f t="shared" si="1"/>
        <v>1495</v>
      </c>
      <c r="L57" t="s">
        <v>45</v>
      </c>
      <c r="M57" t="s">
        <v>68</v>
      </c>
      <c r="N57">
        <v>1500</v>
      </c>
      <c r="O57" s="1">
        <f t="shared" si="2"/>
        <v>5</v>
      </c>
      <c r="P57" s="4">
        <f t="shared" si="3"/>
        <v>3.3333333333333335E-3</v>
      </c>
      <c r="Q57" t="s">
        <v>89</v>
      </c>
    </row>
    <row r="58" spans="1:17" x14ac:dyDescent="0.25">
      <c r="A58" s="5">
        <v>43138</v>
      </c>
      <c r="B58" t="s">
        <v>29</v>
      </c>
      <c r="C58" t="s">
        <v>52</v>
      </c>
      <c r="D58" t="s">
        <v>67</v>
      </c>
      <c r="F58" t="s">
        <v>74</v>
      </c>
      <c r="G58" s="2"/>
      <c r="H58" s="3">
        <v>1495</v>
      </c>
      <c r="I58">
        <v>0</v>
      </c>
      <c r="J58" s="3">
        <v>0</v>
      </c>
      <c r="K58" s="3">
        <f t="shared" si="1"/>
        <v>1495</v>
      </c>
      <c r="L58" t="s">
        <v>45</v>
      </c>
      <c r="M58" t="s">
        <v>68</v>
      </c>
      <c r="N58">
        <v>1500</v>
      </c>
      <c r="O58" s="1">
        <f t="shared" si="2"/>
        <v>5</v>
      </c>
      <c r="P58" s="4">
        <f t="shared" si="3"/>
        <v>3.3333333333333335E-3</v>
      </c>
      <c r="Q58" t="s">
        <v>89</v>
      </c>
    </row>
    <row r="59" spans="1:17" x14ac:dyDescent="0.25">
      <c r="A59" s="5">
        <v>43139</v>
      </c>
      <c r="B59" t="s">
        <v>29</v>
      </c>
      <c r="C59" t="s">
        <v>52</v>
      </c>
      <c r="D59" t="s">
        <v>67</v>
      </c>
      <c r="F59" t="s">
        <v>74</v>
      </c>
      <c r="G59" s="2"/>
      <c r="H59" s="3">
        <v>1495</v>
      </c>
      <c r="I59">
        <v>0</v>
      </c>
      <c r="J59" s="3">
        <v>0</v>
      </c>
      <c r="K59" s="3">
        <f t="shared" si="1"/>
        <v>1495</v>
      </c>
      <c r="L59" t="s">
        <v>45</v>
      </c>
      <c r="M59" t="s">
        <v>68</v>
      </c>
      <c r="N59">
        <v>1500</v>
      </c>
      <c r="O59" s="1">
        <f t="shared" si="2"/>
        <v>5</v>
      </c>
      <c r="P59" s="4">
        <f t="shared" si="3"/>
        <v>3.3333333333333335E-3</v>
      </c>
      <c r="Q59" t="s">
        <v>89</v>
      </c>
    </row>
    <row r="60" spans="1:17" x14ac:dyDescent="0.25">
      <c r="A60" s="5">
        <v>43140</v>
      </c>
      <c r="B60" t="s">
        <v>29</v>
      </c>
      <c r="C60" t="s">
        <v>52</v>
      </c>
      <c r="D60" t="s">
        <v>67</v>
      </c>
      <c r="F60" t="s">
        <v>74</v>
      </c>
      <c r="G60" s="2"/>
      <c r="H60" s="3">
        <v>1495</v>
      </c>
      <c r="I60">
        <v>0</v>
      </c>
      <c r="J60" s="3">
        <v>0</v>
      </c>
      <c r="K60" s="3">
        <f t="shared" si="1"/>
        <v>1495</v>
      </c>
      <c r="L60" t="s">
        <v>45</v>
      </c>
      <c r="M60" t="s">
        <v>68</v>
      </c>
      <c r="N60">
        <v>1500</v>
      </c>
      <c r="O60" s="1">
        <f t="shared" si="2"/>
        <v>5</v>
      </c>
      <c r="P60" s="4">
        <f t="shared" si="3"/>
        <v>3.3333333333333335E-3</v>
      </c>
      <c r="Q60" t="s">
        <v>89</v>
      </c>
    </row>
    <row r="61" spans="1:17" x14ac:dyDescent="0.25">
      <c r="A61" s="5">
        <v>43135</v>
      </c>
      <c r="B61" t="s">
        <v>29</v>
      </c>
      <c r="C61" t="s">
        <v>52</v>
      </c>
      <c r="D61" t="s">
        <v>66</v>
      </c>
      <c r="E61">
        <v>139.94999999999999</v>
      </c>
      <c r="F61" t="s">
        <v>77</v>
      </c>
      <c r="G61" s="2">
        <f>E61</f>
        <v>139.94999999999999</v>
      </c>
      <c r="H61" s="3">
        <f>E61*'21run'!$C$2</f>
        <v>1192.6678949999998</v>
      </c>
      <c r="I61">
        <v>8</v>
      </c>
      <c r="J61" s="3">
        <f>I61*'21run'!$C$2</f>
        <v>68.1768</v>
      </c>
      <c r="K61" s="3">
        <f t="shared" si="1"/>
        <v>1260.8446949999998</v>
      </c>
      <c r="L61" t="s">
        <v>45</v>
      </c>
      <c r="M61" t="s">
        <v>51</v>
      </c>
      <c r="N61">
        <v>1500</v>
      </c>
      <c r="O61" s="1">
        <f t="shared" si="2"/>
        <v>239.15530500000023</v>
      </c>
      <c r="P61" s="4">
        <f t="shared" si="3"/>
        <v>0.15943687000000015</v>
      </c>
      <c r="Q61" t="s">
        <v>89</v>
      </c>
    </row>
    <row r="62" spans="1:17" x14ac:dyDescent="0.25">
      <c r="A62" s="5">
        <v>43136</v>
      </c>
      <c r="B62" t="s">
        <v>29</v>
      </c>
      <c r="C62" t="s">
        <v>52</v>
      </c>
      <c r="D62" t="s">
        <v>66</v>
      </c>
      <c r="E62">
        <v>139.94999999999999</v>
      </c>
      <c r="F62" t="s">
        <v>77</v>
      </c>
      <c r="G62" s="2">
        <f>E62</f>
        <v>139.94999999999999</v>
      </c>
      <c r="H62" s="3">
        <f>E62*'21run'!$C$2</f>
        <v>1192.6678949999998</v>
      </c>
      <c r="I62">
        <v>8</v>
      </c>
      <c r="J62" s="3">
        <f>I62*'21run'!$C$2</f>
        <v>68.1768</v>
      </c>
      <c r="K62" s="3">
        <f t="shared" si="1"/>
        <v>1260.8446949999998</v>
      </c>
      <c r="L62" t="s">
        <v>45</v>
      </c>
      <c r="M62" t="s">
        <v>51</v>
      </c>
      <c r="N62">
        <v>1500</v>
      </c>
      <c r="O62" s="1">
        <f t="shared" si="2"/>
        <v>239.15530500000023</v>
      </c>
      <c r="P62" s="4">
        <f t="shared" si="3"/>
        <v>0.15943687000000015</v>
      </c>
      <c r="Q62" t="s">
        <v>89</v>
      </c>
    </row>
    <row r="63" spans="1:17" x14ac:dyDescent="0.25">
      <c r="A63" s="5">
        <v>43138</v>
      </c>
      <c r="B63" t="s">
        <v>29</v>
      </c>
      <c r="C63" t="s">
        <v>52</v>
      </c>
      <c r="D63" t="s">
        <v>66</v>
      </c>
      <c r="E63">
        <v>139.94999999999999</v>
      </c>
      <c r="F63" t="s">
        <v>77</v>
      </c>
      <c r="G63" s="2">
        <f>E63</f>
        <v>139.94999999999999</v>
      </c>
      <c r="H63" s="3">
        <f>E63*'21run'!$C$2</f>
        <v>1192.6678949999998</v>
      </c>
      <c r="I63">
        <v>8</v>
      </c>
      <c r="J63" s="3">
        <f>I63*'21run'!$C$2</f>
        <v>68.1768</v>
      </c>
      <c r="K63" s="3">
        <f t="shared" si="1"/>
        <v>1260.8446949999998</v>
      </c>
      <c r="L63" t="s">
        <v>45</v>
      </c>
      <c r="M63" t="s">
        <v>51</v>
      </c>
      <c r="N63">
        <v>1500</v>
      </c>
      <c r="O63" s="1">
        <f t="shared" si="2"/>
        <v>239.15530500000023</v>
      </c>
      <c r="P63" s="4">
        <f t="shared" si="3"/>
        <v>0.15943687000000015</v>
      </c>
      <c r="Q63" t="s">
        <v>89</v>
      </c>
    </row>
    <row r="64" spans="1:17" x14ac:dyDescent="0.25">
      <c r="A64" s="5">
        <v>43139</v>
      </c>
      <c r="B64" t="s">
        <v>29</v>
      </c>
      <c r="C64" t="s">
        <v>52</v>
      </c>
      <c r="D64" t="s">
        <v>66</v>
      </c>
      <c r="E64">
        <v>139.94999999999999</v>
      </c>
      <c r="F64" t="s">
        <v>77</v>
      </c>
      <c r="G64" s="2">
        <f>E64</f>
        <v>139.94999999999999</v>
      </c>
      <c r="H64" s="3">
        <f>E64*'21run'!$C$2</f>
        <v>1192.6678949999998</v>
      </c>
      <c r="I64">
        <v>8</v>
      </c>
      <c r="J64" s="3">
        <f>I64*'21run'!$C$2</f>
        <v>68.1768</v>
      </c>
      <c r="K64" s="3">
        <f t="shared" si="1"/>
        <v>1260.8446949999998</v>
      </c>
      <c r="L64" t="s">
        <v>45</v>
      </c>
      <c r="M64" t="s">
        <v>51</v>
      </c>
      <c r="N64">
        <v>1500</v>
      </c>
      <c r="O64" s="1">
        <f t="shared" si="2"/>
        <v>239.15530500000023</v>
      </c>
      <c r="P64" s="4">
        <f t="shared" si="3"/>
        <v>0.15943687000000015</v>
      </c>
      <c r="Q64" t="s">
        <v>89</v>
      </c>
    </row>
    <row r="65" spans="1:17" x14ac:dyDescent="0.25">
      <c r="A65" s="5">
        <v>43140</v>
      </c>
      <c r="B65" t="s">
        <v>29</v>
      </c>
      <c r="C65" t="s">
        <v>52</v>
      </c>
      <c r="D65" t="s">
        <v>66</v>
      </c>
      <c r="E65">
        <v>139.94999999999999</v>
      </c>
      <c r="F65" t="s">
        <v>77</v>
      </c>
      <c r="G65" s="2">
        <f>E65</f>
        <v>139.94999999999999</v>
      </c>
      <c r="H65" s="3">
        <f>E65*'21run'!$C$2</f>
        <v>1192.6678949999998</v>
      </c>
      <c r="I65">
        <v>8</v>
      </c>
      <c r="J65" s="3">
        <f>I65*'21run'!$C$2</f>
        <v>68.1768</v>
      </c>
      <c r="K65" s="3">
        <f t="shared" si="1"/>
        <v>1260.8446949999998</v>
      </c>
      <c r="L65" t="s">
        <v>45</v>
      </c>
      <c r="M65" t="s">
        <v>51</v>
      </c>
      <c r="N65">
        <v>1500</v>
      </c>
      <c r="O65" s="1">
        <f t="shared" si="2"/>
        <v>239.15530500000023</v>
      </c>
      <c r="P65" s="4">
        <f t="shared" si="3"/>
        <v>0.15943687000000015</v>
      </c>
      <c r="Q65" t="s">
        <v>89</v>
      </c>
    </row>
    <row r="66" spans="1:17" x14ac:dyDescent="0.25">
      <c r="A66" s="5">
        <v>43135</v>
      </c>
      <c r="B66" t="s">
        <v>29</v>
      </c>
      <c r="C66" t="s">
        <v>52</v>
      </c>
      <c r="D66" t="s">
        <v>65</v>
      </c>
      <c r="F66" t="s">
        <v>74</v>
      </c>
      <c r="G66" s="2"/>
      <c r="H66" s="3">
        <v>1500</v>
      </c>
      <c r="I66">
        <v>8</v>
      </c>
      <c r="J66" s="3">
        <v>0</v>
      </c>
      <c r="K66" s="3">
        <f t="shared" si="1"/>
        <v>1500</v>
      </c>
      <c r="L66" t="s">
        <v>45</v>
      </c>
      <c r="M66" t="s">
        <v>49</v>
      </c>
      <c r="N66">
        <v>1500</v>
      </c>
      <c r="O66" s="1">
        <f t="shared" si="2"/>
        <v>0</v>
      </c>
      <c r="P66" s="4">
        <f t="shared" si="3"/>
        <v>0</v>
      </c>
      <c r="Q66" t="s">
        <v>89</v>
      </c>
    </row>
    <row r="67" spans="1:17" x14ac:dyDescent="0.25">
      <c r="A67" s="5">
        <v>43136</v>
      </c>
      <c r="B67" t="s">
        <v>29</v>
      </c>
      <c r="C67" t="s">
        <v>52</v>
      </c>
      <c r="D67" t="s">
        <v>65</v>
      </c>
      <c r="F67" t="s">
        <v>74</v>
      </c>
      <c r="G67" s="2"/>
      <c r="H67" s="3">
        <v>1500</v>
      </c>
      <c r="I67">
        <v>8</v>
      </c>
      <c r="J67" s="3">
        <v>0</v>
      </c>
      <c r="K67" s="3">
        <f t="shared" si="1"/>
        <v>1500</v>
      </c>
      <c r="L67" t="s">
        <v>45</v>
      </c>
      <c r="M67" t="s">
        <v>49</v>
      </c>
      <c r="N67">
        <v>1500</v>
      </c>
      <c r="O67" s="1">
        <f t="shared" si="2"/>
        <v>0</v>
      </c>
      <c r="P67" s="4">
        <f t="shared" si="3"/>
        <v>0</v>
      </c>
      <c r="Q67" t="s">
        <v>89</v>
      </c>
    </row>
    <row r="68" spans="1:17" x14ac:dyDescent="0.25">
      <c r="A68" s="5">
        <v>43138</v>
      </c>
      <c r="B68" t="s">
        <v>29</v>
      </c>
      <c r="C68" t="s">
        <v>52</v>
      </c>
      <c r="D68" t="s">
        <v>65</v>
      </c>
      <c r="F68" t="s">
        <v>74</v>
      </c>
      <c r="G68" s="2"/>
      <c r="H68" s="3">
        <v>1500</v>
      </c>
      <c r="I68">
        <v>8</v>
      </c>
      <c r="J68" s="3">
        <v>0</v>
      </c>
      <c r="K68" s="3">
        <f t="shared" si="1"/>
        <v>1500</v>
      </c>
      <c r="L68" t="s">
        <v>45</v>
      </c>
      <c r="M68" t="s">
        <v>49</v>
      </c>
      <c r="N68">
        <v>1500</v>
      </c>
      <c r="O68" s="1">
        <f t="shared" si="2"/>
        <v>0</v>
      </c>
      <c r="P68" s="4">
        <f t="shared" si="3"/>
        <v>0</v>
      </c>
      <c r="Q68" t="s">
        <v>89</v>
      </c>
    </row>
    <row r="69" spans="1:17" x14ac:dyDescent="0.25">
      <c r="A69" s="5">
        <v>43139</v>
      </c>
      <c r="B69" t="s">
        <v>29</v>
      </c>
      <c r="C69" t="s">
        <v>52</v>
      </c>
      <c r="D69" t="s">
        <v>65</v>
      </c>
      <c r="F69" t="s">
        <v>74</v>
      </c>
      <c r="G69" s="2"/>
      <c r="H69" s="3">
        <v>1500</v>
      </c>
      <c r="I69">
        <v>8</v>
      </c>
      <c r="J69" s="3">
        <v>0</v>
      </c>
      <c r="K69" s="3">
        <f t="shared" si="1"/>
        <v>1500</v>
      </c>
      <c r="L69" t="s">
        <v>45</v>
      </c>
      <c r="M69" t="s">
        <v>49</v>
      </c>
      <c r="N69">
        <v>1500</v>
      </c>
      <c r="O69" s="1">
        <f t="shared" si="2"/>
        <v>0</v>
      </c>
      <c r="P69" s="4">
        <f t="shared" si="3"/>
        <v>0</v>
      </c>
      <c r="Q69" t="s">
        <v>89</v>
      </c>
    </row>
    <row r="70" spans="1:17" x14ac:dyDescent="0.25">
      <c r="A70" s="5">
        <v>43140</v>
      </c>
      <c r="B70" t="s">
        <v>29</v>
      </c>
      <c r="C70" t="s">
        <v>52</v>
      </c>
      <c r="D70" t="s">
        <v>65</v>
      </c>
      <c r="F70" t="s">
        <v>74</v>
      </c>
      <c r="G70" s="2"/>
      <c r="H70" s="3">
        <v>1500</v>
      </c>
      <c r="I70">
        <v>8</v>
      </c>
      <c r="J70" s="3">
        <v>0</v>
      </c>
      <c r="K70" s="3">
        <f t="shared" ref="K70:K133" si="4">H70+J70</f>
        <v>1500</v>
      </c>
      <c r="L70" t="s">
        <v>45</v>
      </c>
      <c r="M70" t="s">
        <v>49</v>
      </c>
      <c r="N70">
        <v>1500</v>
      </c>
      <c r="O70" s="1">
        <f t="shared" ref="O70:O133" si="5">N70-K70</f>
        <v>0</v>
      </c>
      <c r="P70" s="4">
        <f t="shared" ref="P70:P133" si="6">O70/N70</f>
        <v>0</v>
      </c>
      <c r="Q70" t="s">
        <v>89</v>
      </c>
    </row>
    <row r="71" spans="1:17" x14ac:dyDescent="0.25">
      <c r="A71" s="5">
        <v>43135</v>
      </c>
      <c r="B71" t="s">
        <v>29</v>
      </c>
      <c r="C71" t="s">
        <v>52</v>
      </c>
      <c r="D71" t="s">
        <v>64</v>
      </c>
      <c r="F71" t="s">
        <v>74</v>
      </c>
      <c r="G71" s="2"/>
      <c r="H71" s="3">
        <v>1150</v>
      </c>
      <c r="I71">
        <v>0</v>
      </c>
      <c r="J71" s="3"/>
      <c r="K71" s="3">
        <f t="shared" si="4"/>
        <v>1150</v>
      </c>
      <c r="L71" t="s">
        <v>45</v>
      </c>
      <c r="M71" t="s">
        <v>49</v>
      </c>
      <c r="N71">
        <v>1500</v>
      </c>
      <c r="O71" s="1">
        <f t="shared" si="5"/>
        <v>350</v>
      </c>
      <c r="P71" s="4">
        <f t="shared" si="6"/>
        <v>0.23333333333333334</v>
      </c>
      <c r="Q71" t="s">
        <v>89</v>
      </c>
    </row>
    <row r="72" spans="1:17" x14ac:dyDescent="0.25">
      <c r="A72" s="5">
        <v>43136</v>
      </c>
      <c r="B72" t="s">
        <v>29</v>
      </c>
      <c r="C72" t="s">
        <v>52</v>
      </c>
      <c r="D72" t="s">
        <v>64</v>
      </c>
      <c r="F72" t="s">
        <v>74</v>
      </c>
      <c r="G72" s="2"/>
      <c r="H72" s="3">
        <v>1150</v>
      </c>
      <c r="I72">
        <v>0</v>
      </c>
      <c r="J72" s="3"/>
      <c r="K72" s="3">
        <f t="shared" si="4"/>
        <v>1150</v>
      </c>
      <c r="L72" t="s">
        <v>45</v>
      </c>
      <c r="M72" t="s">
        <v>49</v>
      </c>
      <c r="N72">
        <v>1500</v>
      </c>
      <c r="O72" s="1">
        <f t="shared" si="5"/>
        <v>350</v>
      </c>
      <c r="P72" s="4">
        <f t="shared" si="6"/>
        <v>0.23333333333333334</v>
      </c>
      <c r="Q72" t="s">
        <v>89</v>
      </c>
    </row>
    <row r="73" spans="1:17" x14ac:dyDescent="0.25">
      <c r="A73" s="5">
        <v>43138</v>
      </c>
      <c r="B73" t="s">
        <v>29</v>
      </c>
      <c r="C73" t="s">
        <v>52</v>
      </c>
      <c r="D73" t="s">
        <v>64</v>
      </c>
      <c r="F73" t="s">
        <v>74</v>
      </c>
      <c r="G73" s="2"/>
      <c r="H73" s="3">
        <v>1150</v>
      </c>
      <c r="I73">
        <v>0</v>
      </c>
      <c r="J73" s="3"/>
      <c r="K73" s="3">
        <f t="shared" si="4"/>
        <v>1150</v>
      </c>
      <c r="L73" t="s">
        <v>45</v>
      </c>
      <c r="M73" t="s">
        <v>49</v>
      </c>
      <c r="N73">
        <v>1500</v>
      </c>
      <c r="O73" s="1">
        <f t="shared" si="5"/>
        <v>350</v>
      </c>
      <c r="P73" s="4">
        <f t="shared" si="6"/>
        <v>0.23333333333333334</v>
      </c>
      <c r="Q73" t="s">
        <v>89</v>
      </c>
    </row>
    <row r="74" spans="1:17" x14ac:dyDescent="0.25">
      <c r="A74" s="5">
        <v>43139</v>
      </c>
      <c r="B74" t="s">
        <v>29</v>
      </c>
      <c r="C74" t="s">
        <v>52</v>
      </c>
      <c r="D74" t="s">
        <v>64</v>
      </c>
      <c r="F74" t="s">
        <v>74</v>
      </c>
      <c r="G74" s="2"/>
      <c r="H74" s="3">
        <v>1150</v>
      </c>
      <c r="I74">
        <v>0</v>
      </c>
      <c r="J74" s="3"/>
      <c r="K74" s="3">
        <f t="shared" si="4"/>
        <v>1150</v>
      </c>
      <c r="L74" t="s">
        <v>45</v>
      </c>
      <c r="M74" t="s">
        <v>49</v>
      </c>
      <c r="N74">
        <v>1500</v>
      </c>
      <c r="O74" s="1">
        <f t="shared" si="5"/>
        <v>350</v>
      </c>
      <c r="P74" s="4">
        <f t="shared" si="6"/>
        <v>0.23333333333333334</v>
      </c>
      <c r="Q74" t="s">
        <v>89</v>
      </c>
    </row>
    <row r="75" spans="1:17" x14ac:dyDescent="0.25">
      <c r="A75" s="5">
        <v>43140</v>
      </c>
      <c r="B75" t="s">
        <v>29</v>
      </c>
      <c r="C75" t="s">
        <v>52</v>
      </c>
      <c r="D75" t="s">
        <v>64</v>
      </c>
      <c r="F75" t="s">
        <v>74</v>
      </c>
      <c r="G75" s="2"/>
      <c r="H75" s="3">
        <v>1150</v>
      </c>
      <c r="I75">
        <v>0</v>
      </c>
      <c r="J75" s="3"/>
      <c r="K75" s="3">
        <f t="shared" si="4"/>
        <v>1150</v>
      </c>
      <c r="L75" t="s">
        <v>45</v>
      </c>
      <c r="M75" t="s">
        <v>49</v>
      </c>
      <c r="N75">
        <v>1500</v>
      </c>
      <c r="O75" s="1">
        <f t="shared" si="5"/>
        <v>350</v>
      </c>
      <c r="P75" s="4">
        <f t="shared" si="6"/>
        <v>0.23333333333333334</v>
      </c>
      <c r="Q75" t="s">
        <v>89</v>
      </c>
    </row>
    <row r="76" spans="1:17" x14ac:dyDescent="0.25">
      <c r="A76" s="5">
        <v>43135</v>
      </c>
      <c r="B76" t="s">
        <v>29</v>
      </c>
      <c r="C76" t="s">
        <v>52</v>
      </c>
      <c r="D76" t="s">
        <v>75</v>
      </c>
      <c r="F76" t="s">
        <v>74</v>
      </c>
      <c r="G76" s="2"/>
      <c r="H76" s="3">
        <v>1499</v>
      </c>
      <c r="I76">
        <v>0</v>
      </c>
      <c r="J76" s="3">
        <v>60</v>
      </c>
      <c r="K76" s="3">
        <f t="shared" si="4"/>
        <v>1559</v>
      </c>
      <c r="L76" t="s">
        <v>45</v>
      </c>
      <c r="M76" t="s">
        <v>49</v>
      </c>
      <c r="N76">
        <v>1500</v>
      </c>
      <c r="O76" s="1">
        <f t="shared" si="5"/>
        <v>-59</v>
      </c>
      <c r="P76" s="4">
        <f t="shared" si="6"/>
        <v>-3.9333333333333331E-2</v>
      </c>
      <c r="Q76" t="s">
        <v>89</v>
      </c>
    </row>
    <row r="77" spans="1:17" x14ac:dyDescent="0.25">
      <c r="A77" s="5">
        <v>43136</v>
      </c>
      <c r="B77" t="s">
        <v>29</v>
      </c>
      <c r="C77" t="s">
        <v>52</v>
      </c>
      <c r="D77" t="s">
        <v>75</v>
      </c>
      <c r="F77" t="s">
        <v>74</v>
      </c>
      <c r="G77" s="2"/>
      <c r="H77" s="3">
        <v>1499</v>
      </c>
      <c r="I77">
        <v>8</v>
      </c>
      <c r="J77" s="3">
        <v>59.642400000000002</v>
      </c>
      <c r="K77" s="3">
        <f t="shared" si="4"/>
        <v>1558.6424</v>
      </c>
      <c r="L77" t="s">
        <v>45</v>
      </c>
      <c r="M77" t="s">
        <v>49</v>
      </c>
      <c r="N77">
        <v>1500</v>
      </c>
      <c r="O77" s="1">
        <f t="shared" si="5"/>
        <v>-58.642399999999952</v>
      </c>
      <c r="P77" s="4">
        <f t="shared" si="6"/>
        <v>-3.9094933333333304E-2</v>
      </c>
      <c r="Q77" t="s">
        <v>89</v>
      </c>
    </row>
    <row r="78" spans="1:17" x14ac:dyDescent="0.25">
      <c r="A78" s="5">
        <v>43138</v>
      </c>
      <c r="B78" t="s">
        <v>29</v>
      </c>
      <c r="C78" t="s">
        <v>52</v>
      </c>
      <c r="D78" t="s">
        <v>75</v>
      </c>
      <c r="F78" t="s">
        <v>74</v>
      </c>
      <c r="G78" s="2"/>
      <c r="H78" s="3">
        <v>1499</v>
      </c>
      <c r="I78">
        <v>8</v>
      </c>
      <c r="J78" s="3">
        <v>59.642400000000002</v>
      </c>
      <c r="K78" s="3">
        <f t="shared" si="4"/>
        <v>1558.6424</v>
      </c>
      <c r="L78" t="s">
        <v>45</v>
      </c>
      <c r="M78" t="s">
        <v>49</v>
      </c>
      <c r="N78">
        <v>1500</v>
      </c>
      <c r="O78" s="1">
        <f t="shared" si="5"/>
        <v>-58.642399999999952</v>
      </c>
      <c r="P78" s="4">
        <f t="shared" si="6"/>
        <v>-3.9094933333333304E-2</v>
      </c>
      <c r="Q78" t="s">
        <v>89</v>
      </c>
    </row>
    <row r="79" spans="1:17" x14ac:dyDescent="0.25">
      <c r="A79" s="5">
        <v>43139</v>
      </c>
      <c r="B79" t="s">
        <v>29</v>
      </c>
      <c r="C79" t="s">
        <v>52</v>
      </c>
      <c r="D79" t="s">
        <v>75</v>
      </c>
      <c r="F79" t="s">
        <v>74</v>
      </c>
      <c r="G79" s="2"/>
      <c r="H79" s="3">
        <v>1499</v>
      </c>
      <c r="I79">
        <v>8</v>
      </c>
      <c r="J79" s="3">
        <v>59.642400000000002</v>
      </c>
      <c r="K79" s="3">
        <f t="shared" si="4"/>
        <v>1558.6424</v>
      </c>
      <c r="L79" t="s">
        <v>45</v>
      </c>
      <c r="M79" t="s">
        <v>49</v>
      </c>
      <c r="N79">
        <v>1500</v>
      </c>
      <c r="O79" s="1">
        <f t="shared" si="5"/>
        <v>-58.642399999999952</v>
      </c>
      <c r="P79" s="4">
        <f t="shared" si="6"/>
        <v>-3.9094933333333304E-2</v>
      </c>
      <c r="Q79" t="s">
        <v>89</v>
      </c>
    </row>
    <row r="80" spans="1:17" x14ac:dyDescent="0.25">
      <c r="A80" s="5">
        <v>43140</v>
      </c>
      <c r="B80" t="s">
        <v>29</v>
      </c>
      <c r="C80" t="s">
        <v>52</v>
      </c>
      <c r="D80" t="s">
        <v>75</v>
      </c>
      <c r="F80" t="s">
        <v>74</v>
      </c>
      <c r="G80" s="2"/>
      <c r="H80" s="3">
        <v>1499</v>
      </c>
      <c r="I80">
        <v>8</v>
      </c>
      <c r="J80" s="3">
        <v>59.642400000000002</v>
      </c>
      <c r="K80" s="3">
        <f t="shared" si="4"/>
        <v>1558.6424</v>
      </c>
      <c r="L80" t="s">
        <v>45</v>
      </c>
      <c r="M80" t="s">
        <v>49</v>
      </c>
      <c r="N80">
        <v>1500</v>
      </c>
      <c r="O80" s="1">
        <f t="shared" si="5"/>
        <v>-58.642399999999952</v>
      </c>
      <c r="P80" s="4">
        <f t="shared" si="6"/>
        <v>-3.9094933333333304E-2</v>
      </c>
      <c r="Q80" t="s">
        <v>89</v>
      </c>
    </row>
    <row r="81" spans="1:17" x14ac:dyDescent="0.25">
      <c r="A81" s="5">
        <v>43135</v>
      </c>
      <c r="B81" t="s">
        <v>30</v>
      </c>
      <c r="C81" t="s">
        <v>56</v>
      </c>
      <c r="D81" t="s">
        <v>2</v>
      </c>
      <c r="E81">
        <v>104.95</v>
      </c>
      <c r="F81" t="s">
        <v>73</v>
      </c>
      <c r="G81" s="2">
        <f>E81</f>
        <v>104.95</v>
      </c>
      <c r="H81" s="3">
        <f>E81*$C$1</f>
        <v>782.43373500000007</v>
      </c>
      <c r="I81">
        <v>2</v>
      </c>
      <c r="J81" s="3">
        <f>I81*$C$1</f>
        <v>14.910600000000001</v>
      </c>
      <c r="K81" s="3">
        <f t="shared" si="4"/>
        <v>797.34433500000011</v>
      </c>
      <c r="L81" t="s">
        <v>45</v>
      </c>
      <c r="M81" t="s">
        <v>50</v>
      </c>
      <c r="N81">
        <v>1200</v>
      </c>
      <c r="O81" s="1">
        <f t="shared" si="5"/>
        <v>402.65566499999989</v>
      </c>
      <c r="P81" s="4">
        <f t="shared" si="6"/>
        <v>0.33554638749999993</v>
      </c>
      <c r="Q81" t="s">
        <v>89</v>
      </c>
    </row>
    <row r="82" spans="1:17" x14ac:dyDescent="0.25">
      <c r="A82" s="5">
        <v>43136</v>
      </c>
      <c r="B82" t="s">
        <v>30</v>
      </c>
      <c r="C82" t="s">
        <v>56</v>
      </c>
      <c r="D82" t="s">
        <v>2</v>
      </c>
      <c r="E82">
        <v>104.95</v>
      </c>
      <c r="F82" t="s">
        <v>73</v>
      </c>
      <c r="G82" s="2">
        <f>E82</f>
        <v>104.95</v>
      </c>
      <c r="H82" s="3">
        <f>E82*$C$1</f>
        <v>782.43373500000007</v>
      </c>
      <c r="I82">
        <v>2</v>
      </c>
      <c r="J82" s="3">
        <f>I82*$C$1</f>
        <v>14.910600000000001</v>
      </c>
      <c r="K82" s="3">
        <f t="shared" si="4"/>
        <v>797.34433500000011</v>
      </c>
      <c r="L82" t="s">
        <v>45</v>
      </c>
      <c r="M82" t="s">
        <v>50</v>
      </c>
      <c r="N82">
        <v>1200</v>
      </c>
      <c r="O82" s="1">
        <f t="shared" si="5"/>
        <v>402.65566499999989</v>
      </c>
      <c r="P82" s="4">
        <f t="shared" si="6"/>
        <v>0.33554638749999993</v>
      </c>
      <c r="Q82" t="s">
        <v>89</v>
      </c>
    </row>
    <row r="83" spans="1:17" x14ac:dyDescent="0.25">
      <c r="A83" s="5">
        <v>43138</v>
      </c>
      <c r="B83" t="s">
        <v>30</v>
      </c>
      <c r="C83" t="s">
        <v>56</v>
      </c>
      <c r="D83" t="s">
        <v>2</v>
      </c>
      <c r="E83">
        <v>104.95</v>
      </c>
      <c r="F83" t="s">
        <v>73</v>
      </c>
      <c r="G83" s="2">
        <f>E83</f>
        <v>104.95</v>
      </c>
      <c r="H83" s="3">
        <f>E83*$C$1</f>
        <v>782.43373500000007</v>
      </c>
      <c r="I83">
        <v>2</v>
      </c>
      <c r="J83" s="3">
        <f>I83*$C$1</f>
        <v>14.910600000000001</v>
      </c>
      <c r="K83" s="3">
        <f t="shared" si="4"/>
        <v>797.34433500000011</v>
      </c>
      <c r="L83" t="s">
        <v>45</v>
      </c>
      <c r="M83" t="s">
        <v>50</v>
      </c>
      <c r="N83">
        <v>1200</v>
      </c>
      <c r="O83" s="1">
        <f t="shared" si="5"/>
        <v>402.65566499999989</v>
      </c>
      <c r="P83" s="4">
        <f t="shared" si="6"/>
        <v>0.33554638749999993</v>
      </c>
      <c r="Q83" t="s">
        <v>89</v>
      </c>
    </row>
    <row r="84" spans="1:17" x14ac:dyDescent="0.25">
      <c r="A84" s="5">
        <v>43139</v>
      </c>
      <c r="B84" t="s">
        <v>30</v>
      </c>
      <c r="C84" t="s">
        <v>56</v>
      </c>
      <c r="D84" t="s">
        <v>2</v>
      </c>
      <c r="E84">
        <v>104.95</v>
      </c>
      <c r="F84" t="s">
        <v>73</v>
      </c>
      <c r="G84" s="2">
        <f>E84</f>
        <v>104.95</v>
      </c>
      <c r="H84" s="3">
        <f>E84*$C$1</f>
        <v>782.43373500000007</v>
      </c>
      <c r="I84">
        <v>2</v>
      </c>
      <c r="J84" s="3">
        <f>I84*$C$1</f>
        <v>14.910600000000001</v>
      </c>
      <c r="K84" s="3">
        <f t="shared" si="4"/>
        <v>797.34433500000011</v>
      </c>
      <c r="L84" t="s">
        <v>45</v>
      </c>
      <c r="M84" t="s">
        <v>50</v>
      </c>
      <c r="N84">
        <v>1200</v>
      </c>
      <c r="O84" s="1">
        <f t="shared" si="5"/>
        <v>402.65566499999989</v>
      </c>
      <c r="P84" s="4">
        <f t="shared" si="6"/>
        <v>0.33554638749999993</v>
      </c>
      <c r="Q84" t="s">
        <v>89</v>
      </c>
    </row>
    <row r="85" spans="1:17" x14ac:dyDescent="0.25">
      <c r="A85" s="5">
        <v>43140</v>
      </c>
      <c r="B85" t="s">
        <v>30</v>
      </c>
      <c r="C85" t="s">
        <v>56</v>
      </c>
      <c r="D85" t="s">
        <v>2</v>
      </c>
      <c r="E85">
        <v>104.95</v>
      </c>
      <c r="F85" t="s">
        <v>73</v>
      </c>
      <c r="G85" s="2">
        <f>E85</f>
        <v>104.95</v>
      </c>
      <c r="H85" s="3">
        <f>E85*$C$1</f>
        <v>782.43373500000007</v>
      </c>
      <c r="I85">
        <v>2</v>
      </c>
      <c r="J85" s="3">
        <f>I85*$C$1</f>
        <v>14.910600000000001</v>
      </c>
      <c r="K85" s="3">
        <f t="shared" si="4"/>
        <v>797.34433500000011</v>
      </c>
      <c r="L85" t="s">
        <v>45</v>
      </c>
      <c r="M85" t="s">
        <v>50</v>
      </c>
      <c r="N85">
        <v>1200</v>
      </c>
      <c r="O85" s="1">
        <f t="shared" si="5"/>
        <v>402.65566499999989</v>
      </c>
      <c r="P85" s="4">
        <f t="shared" si="6"/>
        <v>0.33554638749999993</v>
      </c>
      <c r="Q85" t="s">
        <v>89</v>
      </c>
    </row>
    <row r="86" spans="1:17" x14ac:dyDescent="0.25">
      <c r="A86" s="5">
        <v>43135</v>
      </c>
      <c r="B86" t="s">
        <v>30</v>
      </c>
      <c r="C86" t="s">
        <v>56</v>
      </c>
      <c r="D86" t="s">
        <v>70</v>
      </c>
      <c r="G86" s="2"/>
      <c r="H86" s="3">
        <v>1077</v>
      </c>
      <c r="I86">
        <v>8</v>
      </c>
      <c r="J86" s="3">
        <v>75</v>
      </c>
      <c r="K86" s="3">
        <f t="shared" si="4"/>
        <v>1152</v>
      </c>
      <c r="L86" t="s">
        <v>45</v>
      </c>
      <c r="M86" t="s">
        <v>71</v>
      </c>
      <c r="N86">
        <v>1200</v>
      </c>
      <c r="O86" s="1">
        <f t="shared" si="5"/>
        <v>48</v>
      </c>
      <c r="P86" s="4">
        <f t="shared" si="6"/>
        <v>0.04</v>
      </c>
      <c r="Q86" t="s">
        <v>89</v>
      </c>
    </row>
    <row r="87" spans="1:17" x14ac:dyDescent="0.25">
      <c r="A87" s="5">
        <v>43136</v>
      </c>
      <c r="B87" t="s">
        <v>30</v>
      </c>
      <c r="C87" t="s">
        <v>56</v>
      </c>
      <c r="D87" t="s">
        <v>70</v>
      </c>
      <c r="G87" s="2"/>
      <c r="H87" s="3">
        <v>1077</v>
      </c>
      <c r="I87">
        <v>8</v>
      </c>
      <c r="J87" s="3">
        <v>75</v>
      </c>
      <c r="K87" s="3">
        <f t="shared" si="4"/>
        <v>1152</v>
      </c>
      <c r="L87" t="s">
        <v>45</v>
      </c>
      <c r="M87" t="s">
        <v>71</v>
      </c>
      <c r="N87">
        <v>1200</v>
      </c>
      <c r="O87" s="1">
        <f t="shared" si="5"/>
        <v>48</v>
      </c>
      <c r="P87" s="4">
        <f t="shared" si="6"/>
        <v>0.04</v>
      </c>
      <c r="Q87" t="s">
        <v>89</v>
      </c>
    </row>
    <row r="88" spans="1:17" x14ac:dyDescent="0.25">
      <c r="A88" s="5">
        <v>43138</v>
      </c>
      <c r="B88" t="s">
        <v>30</v>
      </c>
      <c r="C88" t="s">
        <v>56</v>
      </c>
      <c r="D88" t="s">
        <v>70</v>
      </c>
      <c r="G88" s="2"/>
      <c r="H88" s="3">
        <v>1077</v>
      </c>
      <c r="I88">
        <v>8</v>
      </c>
      <c r="J88" s="3">
        <v>75</v>
      </c>
      <c r="K88" s="3">
        <f t="shared" si="4"/>
        <v>1152</v>
      </c>
      <c r="L88" t="s">
        <v>45</v>
      </c>
      <c r="M88" t="s">
        <v>71</v>
      </c>
      <c r="N88">
        <v>1200</v>
      </c>
      <c r="O88" s="1">
        <f t="shared" si="5"/>
        <v>48</v>
      </c>
      <c r="P88" s="4">
        <f t="shared" si="6"/>
        <v>0.04</v>
      </c>
      <c r="Q88" t="s">
        <v>89</v>
      </c>
    </row>
    <row r="89" spans="1:17" x14ac:dyDescent="0.25">
      <c r="A89" s="5">
        <v>43139</v>
      </c>
      <c r="B89" t="s">
        <v>30</v>
      </c>
      <c r="C89" t="s">
        <v>56</v>
      </c>
      <c r="D89" t="s">
        <v>70</v>
      </c>
      <c r="G89" s="2"/>
      <c r="H89" s="3">
        <v>1077</v>
      </c>
      <c r="I89">
        <v>8</v>
      </c>
      <c r="J89" s="3">
        <v>75</v>
      </c>
      <c r="K89" s="3">
        <f t="shared" si="4"/>
        <v>1152</v>
      </c>
      <c r="L89" t="s">
        <v>45</v>
      </c>
      <c r="M89" t="s">
        <v>71</v>
      </c>
      <c r="N89">
        <v>1200</v>
      </c>
      <c r="O89" s="1">
        <f t="shared" si="5"/>
        <v>48</v>
      </c>
      <c r="P89" s="4">
        <f t="shared" si="6"/>
        <v>0.04</v>
      </c>
      <c r="Q89" t="s">
        <v>89</v>
      </c>
    </row>
    <row r="90" spans="1:17" x14ac:dyDescent="0.25">
      <c r="A90" s="5">
        <v>43140</v>
      </c>
      <c r="B90" t="s">
        <v>30</v>
      </c>
      <c r="C90" t="s">
        <v>56</v>
      </c>
      <c r="D90" t="s">
        <v>70</v>
      </c>
      <c r="G90" s="2"/>
      <c r="H90" s="3">
        <v>1077</v>
      </c>
      <c r="I90">
        <v>8</v>
      </c>
      <c r="J90" s="3">
        <v>75</v>
      </c>
      <c r="K90" s="3">
        <f t="shared" si="4"/>
        <v>1152</v>
      </c>
      <c r="L90" t="s">
        <v>45</v>
      </c>
      <c r="M90" t="s">
        <v>71</v>
      </c>
      <c r="N90">
        <v>1200</v>
      </c>
      <c r="O90" s="1">
        <f t="shared" si="5"/>
        <v>48</v>
      </c>
      <c r="P90" s="4">
        <f t="shared" si="6"/>
        <v>0.04</v>
      </c>
      <c r="Q90" t="s">
        <v>89</v>
      </c>
    </row>
    <row r="91" spans="1:17" x14ac:dyDescent="0.25">
      <c r="A91" s="5">
        <v>43135</v>
      </c>
      <c r="B91" t="s">
        <v>30</v>
      </c>
      <c r="C91" t="s">
        <v>56</v>
      </c>
      <c r="D91" t="s">
        <v>69</v>
      </c>
      <c r="E91">
        <v>99.95</v>
      </c>
      <c r="F91" t="s">
        <v>73</v>
      </c>
      <c r="G91" s="2">
        <f>E91</f>
        <v>99.95</v>
      </c>
      <c r="H91" s="3">
        <f>E91*'21run'!$C$1</f>
        <v>743.90786000000003</v>
      </c>
      <c r="I91">
        <v>10</v>
      </c>
      <c r="J91" s="3">
        <f>I91*'21run'!$C$1</f>
        <v>74.427999999999997</v>
      </c>
      <c r="K91" s="3">
        <f t="shared" si="4"/>
        <v>818.33586000000003</v>
      </c>
      <c r="L91" t="s">
        <v>45</v>
      </c>
      <c r="M91" t="s">
        <v>50</v>
      </c>
      <c r="N91">
        <v>1200</v>
      </c>
      <c r="O91" s="1">
        <f t="shared" si="5"/>
        <v>381.66413999999997</v>
      </c>
      <c r="P91" s="4">
        <f t="shared" si="6"/>
        <v>0.31805344999999996</v>
      </c>
      <c r="Q91" t="s">
        <v>89</v>
      </c>
    </row>
    <row r="92" spans="1:17" x14ac:dyDescent="0.25">
      <c r="A92" s="5">
        <v>43136</v>
      </c>
      <c r="B92" t="s">
        <v>30</v>
      </c>
      <c r="C92" t="s">
        <v>56</v>
      </c>
      <c r="D92" t="s">
        <v>69</v>
      </c>
      <c r="E92">
        <v>99.95</v>
      </c>
      <c r="F92" t="s">
        <v>73</v>
      </c>
      <c r="G92" s="2">
        <f>E92</f>
        <v>99.95</v>
      </c>
      <c r="H92" s="3">
        <f>E92*'21run'!$C$1</f>
        <v>743.90786000000003</v>
      </c>
      <c r="I92">
        <v>10</v>
      </c>
      <c r="J92" s="3">
        <f>I92*'21run'!$C$1</f>
        <v>74.427999999999997</v>
      </c>
      <c r="K92" s="3">
        <f t="shared" si="4"/>
        <v>818.33586000000003</v>
      </c>
      <c r="L92" t="s">
        <v>45</v>
      </c>
      <c r="M92" t="s">
        <v>50</v>
      </c>
      <c r="N92">
        <v>1200</v>
      </c>
      <c r="O92" s="1">
        <f t="shared" si="5"/>
        <v>381.66413999999997</v>
      </c>
      <c r="P92" s="4">
        <f t="shared" si="6"/>
        <v>0.31805344999999996</v>
      </c>
      <c r="Q92" t="s">
        <v>89</v>
      </c>
    </row>
    <row r="93" spans="1:17" x14ac:dyDescent="0.25">
      <c r="A93" s="5">
        <v>43138</v>
      </c>
      <c r="B93" t="s">
        <v>30</v>
      </c>
      <c r="C93" t="s">
        <v>56</v>
      </c>
      <c r="D93" t="s">
        <v>69</v>
      </c>
      <c r="E93">
        <v>99.95</v>
      </c>
      <c r="F93" t="s">
        <v>73</v>
      </c>
      <c r="G93" s="2">
        <f>E93</f>
        <v>99.95</v>
      </c>
      <c r="H93" s="3">
        <f>E93*'21run'!$C$1</f>
        <v>743.90786000000003</v>
      </c>
      <c r="I93">
        <v>10</v>
      </c>
      <c r="J93" s="3">
        <f>I93*'21run'!$C$1</f>
        <v>74.427999999999997</v>
      </c>
      <c r="K93" s="3">
        <f t="shared" si="4"/>
        <v>818.33586000000003</v>
      </c>
      <c r="L93" t="s">
        <v>45</v>
      </c>
      <c r="M93" t="s">
        <v>50</v>
      </c>
      <c r="N93">
        <v>1200</v>
      </c>
      <c r="O93" s="1">
        <f t="shared" si="5"/>
        <v>381.66413999999997</v>
      </c>
      <c r="P93" s="4">
        <f t="shared" si="6"/>
        <v>0.31805344999999996</v>
      </c>
      <c r="Q93" t="s">
        <v>89</v>
      </c>
    </row>
    <row r="94" spans="1:17" x14ac:dyDescent="0.25">
      <c r="A94" s="5">
        <v>43139</v>
      </c>
      <c r="B94" t="s">
        <v>30</v>
      </c>
      <c r="C94" t="s">
        <v>56</v>
      </c>
      <c r="D94" t="s">
        <v>69</v>
      </c>
      <c r="E94">
        <v>99.95</v>
      </c>
      <c r="F94" t="s">
        <v>73</v>
      </c>
      <c r="G94" s="2">
        <f>E94</f>
        <v>99.95</v>
      </c>
      <c r="H94" s="3">
        <f>E94*'21run'!$C$1</f>
        <v>743.90786000000003</v>
      </c>
      <c r="I94">
        <v>10</v>
      </c>
      <c r="J94" s="3">
        <f>I94*'21run'!$C$1</f>
        <v>74.427999999999997</v>
      </c>
      <c r="K94" s="3">
        <f t="shared" si="4"/>
        <v>818.33586000000003</v>
      </c>
      <c r="L94" t="s">
        <v>45</v>
      </c>
      <c r="M94" t="s">
        <v>50</v>
      </c>
      <c r="N94">
        <v>1200</v>
      </c>
      <c r="O94" s="1">
        <f t="shared" si="5"/>
        <v>381.66413999999997</v>
      </c>
      <c r="P94" s="4">
        <f t="shared" si="6"/>
        <v>0.31805344999999996</v>
      </c>
      <c r="Q94" t="s">
        <v>89</v>
      </c>
    </row>
    <row r="95" spans="1:17" x14ac:dyDescent="0.25">
      <c r="A95" s="5">
        <v>43140</v>
      </c>
      <c r="B95" t="s">
        <v>30</v>
      </c>
      <c r="C95" t="s">
        <v>56</v>
      </c>
      <c r="D95" t="s">
        <v>69</v>
      </c>
      <c r="E95">
        <v>99.95</v>
      </c>
      <c r="F95" t="s">
        <v>73</v>
      </c>
      <c r="G95" s="2">
        <f>E95</f>
        <v>99.95</v>
      </c>
      <c r="H95" s="3">
        <f>E95*'21run'!$C$1</f>
        <v>743.90786000000003</v>
      </c>
      <c r="I95">
        <v>10</v>
      </c>
      <c r="J95" s="3">
        <f>I95*'21run'!$C$1</f>
        <v>74.427999999999997</v>
      </c>
      <c r="K95" s="3">
        <f t="shared" si="4"/>
        <v>818.33586000000003</v>
      </c>
      <c r="L95" t="s">
        <v>45</v>
      </c>
      <c r="M95" t="s">
        <v>50</v>
      </c>
      <c r="N95">
        <v>1200</v>
      </c>
      <c r="O95" s="1">
        <f t="shared" si="5"/>
        <v>381.66413999999997</v>
      </c>
      <c r="P95" s="4">
        <f t="shared" si="6"/>
        <v>0.31805344999999996</v>
      </c>
      <c r="Q95" t="s">
        <v>89</v>
      </c>
    </row>
    <row r="96" spans="1:17" x14ac:dyDescent="0.25">
      <c r="A96" s="5">
        <v>43135</v>
      </c>
      <c r="B96" t="s">
        <v>30</v>
      </c>
      <c r="C96" t="s">
        <v>56</v>
      </c>
      <c r="D96" t="s">
        <v>67</v>
      </c>
      <c r="F96" t="s">
        <v>74</v>
      </c>
      <c r="G96" s="2"/>
      <c r="H96" s="3">
        <v>779</v>
      </c>
      <c r="I96">
        <v>0</v>
      </c>
      <c r="J96" s="3">
        <v>0</v>
      </c>
      <c r="K96" s="3">
        <f t="shared" si="4"/>
        <v>779</v>
      </c>
      <c r="L96" t="s">
        <v>45</v>
      </c>
      <c r="M96" t="s">
        <v>68</v>
      </c>
      <c r="N96">
        <v>1200</v>
      </c>
      <c r="O96" s="1">
        <f t="shared" si="5"/>
        <v>421</v>
      </c>
      <c r="P96" s="4">
        <f t="shared" si="6"/>
        <v>0.35083333333333333</v>
      </c>
      <c r="Q96" t="s">
        <v>89</v>
      </c>
    </row>
    <row r="97" spans="1:17" x14ac:dyDescent="0.25">
      <c r="A97" s="5">
        <v>43136</v>
      </c>
      <c r="B97" t="s">
        <v>30</v>
      </c>
      <c r="C97" t="s">
        <v>56</v>
      </c>
      <c r="D97" t="s">
        <v>67</v>
      </c>
      <c r="F97" t="s">
        <v>74</v>
      </c>
      <c r="G97" s="2"/>
      <c r="H97" s="3">
        <v>779</v>
      </c>
      <c r="I97">
        <v>0</v>
      </c>
      <c r="J97" s="3">
        <v>0</v>
      </c>
      <c r="K97" s="3">
        <f t="shared" si="4"/>
        <v>779</v>
      </c>
      <c r="L97" t="s">
        <v>45</v>
      </c>
      <c r="M97" t="s">
        <v>68</v>
      </c>
      <c r="N97">
        <v>1200</v>
      </c>
      <c r="O97" s="1">
        <f t="shared" si="5"/>
        <v>421</v>
      </c>
      <c r="P97" s="4">
        <f t="shared" si="6"/>
        <v>0.35083333333333333</v>
      </c>
      <c r="Q97" t="s">
        <v>89</v>
      </c>
    </row>
    <row r="98" spans="1:17" x14ac:dyDescent="0.25">
      <c r="A98" s="5">
        <v>43138</v>
      </c>
      <c r="B98" t="s">
        <v>30</v>
      </c>
      <c r="C98" t="s">
        <v>56</v>
      </c>
      <c r="D98" t="s">
        <v>67</v>
      </c>
      <c r="F98" t="s">
        <v>74</v>
      </c>
      <c r="G98" s="2"/>
      <c r="H98" s="3">
        <v>779</v>
      </c>
      <c r="I98">
        <v>0</v>
      </c>
      <c r="J98" s="3">
        <v>0</v>
      </c>
      <c r="K98" s="3">
        <f t="shared" si="4"/>
        <v>779</v>
      </c>
      <c r="L98" t="s">
        <v>45</v>
      </c>
      <c r="M98" t="s">
        <v>68</v>
      </c>
      <c r="N98">
        <v>1200</v>
      </c>
      <c r="O98" s="1">
        <f t="shared" si="5"/>
        <v>421</v>
      </c>
      <c r="P98" s="4">
        <f t="shared" si="6"/>
        <v>0.35083333333333333</v>
      </c>
      <c r="Q98" t="s">
        <v>89</v>
      </c>
    </row>
    <row r="99" spans="1:17" x14ac:dyDescent="0.25">
      <c r="A99" s="5">
        <v>43139</v>
      </c>
      <c r="B99" t="s">
        <v>30</v>
      </c>
      <c r="C99" t="s">
        <v>56</v>
      </c>
      <c r="D99" t="s">
        <v>67</v>
      </c>
      <c r="F99" t="s">
        <v>74</v>
      </c>
      <c r="G99" s="2"/>
      <c r="H99" s="3">
        <v>779</v>
      </c>
      <c r="I99">
        <v>0</v>
      </c>
      <c r="J99" s="3">
        <v>0</v>
      </c>
      <c r="K99" s="3">
        <f t="shared" si="4"/>
        <v>779</v>
      </c>
      <c r="L99" t="s">
        <v>45</v>
      </c>
      <c r="M99" t="s">
        <v>68</v>
      </c>
      <c r="N99">
        <v>1200</v>
      </c>
      <c r="O99" s="1">
        <f t="shared" si="5"/>
        <v>421</v>
      </c>
      <c r="P99" s="4">
        <f t="shared" si="6"/>
        <v>0.35083333333333333</v>
      </c>
      <c r="Q99" t="s">
        <v>89</v>
      </c>
    </row>
    <row r="100" spans="1:17" x14ac:dyDescent="0.25">
      <c r="A100" s="5">
        <v>43140</v>
      </c>
      <c r="B100" t="s">
        <v>30</v>
      </c>
      <c r="C100" t="s">
        <v>56</v>
      </c>
      <c r="D100" t="s">
        <v>67</v>
      </c>
      <c r="F100" t="s">
        <v>74</v>
      </c>
      <c r="G100" s="2"/>
      <c r="H100" s="3">
        <v>779</v>
      </c>
      <c r="I100">
        <v>0</v>
      </c>
      <c r="J100" s="3">
        <v>0</v>
      </c>
      <c r="K100" s="3">
        <f t="shared" si="4"/>
        <v>779</v>
      </c>
      <c r="L100" t="s">
        <v>45</v>
      </c>
      <c r="M100" t="s">
        <v>68</v>
      </c>
      <c r="N100">
        <v>1200</v>
      </c>
      <c r="O100" s="1">
        <f t="shared" si="5"/>
        <v>421</v>
      </c>
      <c r="P100" s="4">
        <f t="shared" si="6"/>
        <v>0.35083333333333333</v>
      </c>
      <c r="Q100" t="s">
        <v>89</v>
      </c>
    </row>
    <row r="101" spans="1:17" x14ac:dyDescent="0.25">
      <c r="A101" s="5">
        <v>43135</v>
      </c>
      <c r="B101" t="s">
        <v>30</v>
      </c>
      <c r="C101" t="s">
        <v>56</v>
      </c>
      <c r="D101" t="s">
        <v>66</v>
      </c>
      <c r="E101">
        <v>119.99</v>
      </c>
      <c r="F101" t="s">
        <v>77</v>
      </c>
      <c r="G101" s="2">
        <f>E101</f>
        <v>119.99</v>
      </c>
      <c r="H101" s="3">
        <f>E101*'21run'!$C$2</f>
        <v>1022.566779</v>
      </c>
      <c r="I101">
        <v>8</v>
      </c>
      <c r="J101" s="3">
        <f>I101*'21run'!$C$2</f>
        <v>68.1768</v>
      </c>
      <c r="K101" s="3">
        <f t="shared" si="4"/>
        <v>1090.743579</v>
      </c>
      <c r="L101" t="s">
        <v>45</v>
      </c>
      <c r="M101" t="s">
        <v>51</v>
      </c>
      <c r="N101">
        <v>1200</v>
      </c>
      <c r="O101" s="1">
        <f t="shared" si="5"/>
        <v>109.25642100000005</v>
      </c>
      <c r="P101" s="4">
        <f t="shared" si="6"/>
        <v>9.1047017500000035E-2</v>
      </c>
      <c r="Q101" t="s">
        <v>89</v>
      </c>
    </row>
    <row r="102" spans="1:17" x14ac:dyDescent="0.25">
      <c r="A102" s="5">
        <v>43136</v>
      </c>
      <c r="B102" t="s">
        <v>30</v>
      </c>
      <c r="C102" t="s">
        <v>56</v>
      </c>
      <c r="D102" t="s">
        <v>66</v>
      </c>
      <c r="E102">
        <v>119.99</v>
      </c>
      <c r="F102" t="s">
        <v>77</v>
      </c>
      <c r="G102" s="2">
        <f>E102</f>
        <v>119.99</v>
      </c>
      <c r="H102" s="3">
        <f>E102*'21run'!$C$2</f>
        <v>1022.566779</v>
      </c>
      <c r="I102">
        <v>8</v>
      </c>
      <c r="J102" s="3">
        <f>I102*'21run'!$C$2</f>
        <v>68.1768</v>
      </c>
      <c r="K102" s="3">
        <f t="shared" si="4"/>
        <v>1090.743579</v>
      </c>
      <c r="L102" t="s">
        <v>45</v>
      </c>
      <c r="M102" t="s">
        <v>51</v>
      </c>
      <c r="N102">
        <v>1200</v>
      </c>
      <c r="O102" s="1">
        <f t="shared" si="5"/>
        <v>109.25642100000005</v>
      </c>
      <c r="P102" s="4">
        <f t="shared" si="6"/>
        <v>9.1047017500000035E-2</v>
      </c>
      <c r="Q102" t="s">
        <v>89</v>
      </c>
    </row>
    <row r="103" spans="1:17" x14ac:dyDescent="0.25">
      <c r="A103" s="5">
        <v>43138</v>
      </c>
      <c r="B103" t="s">
        <v>30</v>
      </c>
      <c r="C103" t="s">
        <v>56</v>
      </c>
      <c r="D103" t="s">
        <v>66</v>
      </c>
      <c r="E103">
        <v>119.99</v>
      </c>
      <c r="F103" t="s">
        <v>77</v>
      </c>
      <c r="G103" s="2">
        <f>E103</f>
        <v>119.99</v>
      </c>
      <c r="H103" s="3">
        <f>E103*'21run'!$C$2</f>
        <v>1022.566779</v>
      </c>
      <c r="I103">
        <v>8</v>
      </c>
      <c r="J103" s="3">
        <f>I103*'21run'!$C$2</f>
        <v>68.1768</v>
      </c>
      <c r="K103" s="3">
        <f t="shared" si="4"/>
        <v>1090.743579</v>
      </c>
      <c r="L103" t="s">
        <v>45</v>
      </c>
      <c r="M103" t="s">
        <v>51</v>
      </c>
      <c r="N103">
        <v>1200</v>
      </c>
      <c r="O103" s="1">
        <f t="shared" si="5"/>
        <v>109.25642100000005</v>
      </c>
      <c r="P103" s="4">
        <f t="shared" si="6"/>
        <v>9.1047017500000035E-2</v>
      </c>
      <c r="Q103" t="s">
        <v>89</v>
      </c>
    </row>
    <row r="104" spans="1:17" x14ac:dyDescent="0.25">
      <c r="A104" s="5">
        <v>43139</v>
      </c>
      <c r="B104" t="s">
        <v>30</v>
      </c>
      <c r="C104" t="s">
        <v>56</v>
      </c>
      <c r="D104" t="s">
        <v>66</v>
      </c>
      <c r="E104">
        <v>119.99</v>
      </c>
      <c r="F104" t="s">
        <v>77</v>
      </c>
      <c r="G104" s="2">
        <f>E104</f>
        <v>119.99</v>
      </c>
      <c r="H104" s="3">
        <f>E104*'21run'!$C$2</f>
        <v>1022.566779</v>
      </c>
      <c r="I104">
        <v>8</v>
      </c>
      <c r="J104" s="3">
        <f>I104*'21run'!$C$2</f>
        <v>68.1768</v>
      </c>
      <c r="K104" s="3">
        <f t="shared" si="4"/>
        <v>1090.743579</v>
      </c>
      <c r="L104" t="s">
        <v>45</v>
      </c>
      <c r="M104" t="s">
        <v>51</v>
      </c>
      <c r="N104">
        <v>1200</v>
      </c>
      <c r="O104" s="1">
        <f t="shared" si="5"/>
        <v>109.25642100000005</v>
      </c>
      <c r="P104" s="4">
        <f t="shared" si="6"/>
        <v>9.1047017500000035E-2</v>
      </c>
      <c r="Q104" t="s">
        <v>89</v>
      </c>
    </row>
    <row r="105" spans="1:17" x14ac:dyDescent="0.25">
      <c r="A105" s="5">
        <v>43140</v>
      </c>
      <c r="B105" t="s">
        <v>30</v>
      </c>
      <c r="C105" t="s">
        <v>56</v>
      </c>
      <c r="D105" t="s">
        <v>66</v>
      </c>
      <c r="E105">
        <v>119.99</v>
      </c>
      <c r="F105" t="s">
        <v>77</v>
      </c>
      <c r="G105" s="2">
        <f>E105</f>
        <v>119.99</v>
      </c>
      <c r="H105" s="3">
        <f>E105*'21run'!$C$2</f>
        <v>1022.566779</v>
      </c>
      <c r="I105">
        <v>8</v>
      </c>
      <c r="J105" s="3">
        <f>I105*'21run'!$C$2</f>
        <v>68.1768</v>
      </c>
      <c r="K105" s="3">
        <f t="shared" si="4"/>
        <v>1090.743579</v>
      </c>
      <c r="L105" t="s">
        <v>45</v>
      </c>
      <c r="M105" t="s">
        <v>51</v>
      </c>
      <c r="N105">
        <v>1200</v>
      </c>
      <c r="O105" s="1">
        <f t="shared" si="5"/>
        <v>109.25642100000005</v>
      </c>
      <c r="P105" s="4">
        <f t="shared" si="6"/>
        <v>9.1047017500000035E-2</v>
      </c>
      <c r="Q105" t="s">
        <v>89</v>
      </c>
    </row>
    <row r="106" spans="1:17" x14ac:dyDescent="0.25">
      <c r="A106" s="5">
        <v>43135</v>
      </c>
      <c r="B106" t="s">
        <v>30</v>
      </c>
      <c r="C106" t="s">
        <v>56</v>
      </c>
      <c r="D106" t="s">
        <v>65</v>
      </c>
      <c r="F106" t="s">
        <v>74</v>
      </c>
      <c r="G106" s="2"/>
      <c r="H106" s="3">
        <v>799</v>
      </c>
      <c r="I106">
        <v>8</v>
      </c>
      <c r="J106" s="3">
        <v>0</v>
      </c>
      <c r="K106" s="3">
        <f t="shared" si="4"/>
        <v>799</v>
      </c>
      <c r="L106" t="s">
        <v>45</v>
      </c>
      <c r="M106" t="s">
        <v>49</v>
      </c>
      <c r="N106">
        <v>1200</v>
      </c>
      <c r="O106" s="1">
        <f t="shared" si="5"/>
        <v>401</v>
      </c>
      <c r="P106" s="4">
        <f t="shared" si="6"/>
        <v>0.33416666666666667</v>
      </c>
      <c r="Q106" t="s">
        <v>89</v>
      </c>
    </row>
    <row r="107" spans="1:17" x14ac:dyDescent="0.25">
      <c r="A107" s="5">
        <v>43136</v>
      </c>
      <c r="B107" t="s">
        <v>30</v>
      </c>
      <c r="C107" t="s">
        <v>56</v>
      </c>
      <c r="D107" t="s">
        <v>65</v>
      </c>
      <c r="F107" t="s">
        <v>74</v>
      </c>
      <c r="G107" s="2"/>
      <c r="H107" s="3">
        <v>799</v>
      </c>
      <c r="I107">
        <v>8</v>
      </c>
      <c r="J107" s="3">
        <v>0</v>
      </c>
      <c r="K107" s="3">
        <f t="shared" si="4"/>
        <v>799</v>
      </c>
      <c r="L107" t="s">
        <v>45</v>
      </c>
      <c r="M107" t="s">
        <v>49</v>
      </c>
      <c r="N107">
        <v>1200</v>
      </c>
      <c r="O107" s="1">
        <f t="shared" si="5"/>
        <v>401</v>
      </c>
      <c r="P107" s="4">
        <f t="shared" si="6"/>
        <v>0.33416666666666667</v>
      </c>
      <c r="Q107" t="s">
        <v>89</v>
      </c>
    </row>
    <row r="108" spans="1:17" x14ac:dyDescent="0.25">
      <c r="A108" s="5">
        <v>43138</v>
      </c>
      <c r="B108" t="s">
        <v>30</v>
      </c>
      <c r="C108" t="s">
        <v>56</v>
      </c>
      <c r="D108" t="s">
        <v>65</v>
      </c>
      <c r="F108" t="s">
        <v>74</v>
      </c>
      <c r="G108" s="2"/>
      <c r="H108" s="3">
        <v>799</v>
      </c>
      <c r="I108">
        <v>8</v>
      </c>
      <c r="J108" s="3">
        <v>0</v>
      </c>
      <c r="K108" s="3">
        <f t="shared" si="4"/>
        <v>799</v>
      </c>
      <c r="L108" t="s">
        <v>45</v>
      </c>
      <c r="M108" t="s">
        <v>49</v>
      </c>
      <c r="N108">
        <v>1200</v>
      </c>
      <c r="O108" s="1">
        <f t="shared" si="5"/>
        <v>401</v>
      </c>
      <c r="P108" s="4">
        <f t="shared" si="6"/>
        <v>0.33416666666666667</v>
      </c>
      <c r="Q108" t="s">
        <v>89</v>
      </c>
    </row>
    <row r="109" spans="1:17" x14ac:dyDescent="0.25">
      <c r="A109" s="5">
        <v>43139</v>
      </c>
      <c r="B109" t="s">
        <v>30</v>
      </c>
      <c r="C109" t="s">
        <v>56</v>
      </c>
      <c r="D109" t="s">
        <v>65</v>
      </c>
      <c r="F109" t="s">
        <v>74</v>
      </c>
      <c r="G109" s="2"/>
      <c r="H109" s="3">
        <v>799</v>
      </c>
      <c r="I109">
        <v>8</v>
      </c>
      <c r="J109" s="3">
        <v>0</v>
      </c>
      <c r="K109" s="3">
        <f t="shared" si="4"/>
        <v>799</v>
      </c>
      <c r="L109" t="s">
        <v>45</v>
      </c>
      <c r="M109" t="s">
        <v>49</v>
      </c>
      <c r="N109">
        <v>1200</v>
      </c>
      <c r="O109" s="1">
        <f t="shared" si="5"/>
        <v>401</v>
      </c>
      <c r="P109" s="4">
        <f t="shared" si="6"/>
        <v>0.33416666666666667</v>
      </c>
      <c r="Q109" t="s">
        <v>89</v>
      </c>
    </row>
    <row r="110" spans="1:17" x14ac:dyDescent="0.25">
      <c r="A110" s="5">
        <v>43140</v>
      </c>
      <c r="B110" t="s">
        <v>30</v>
      </c>
      <c r="C110" t="s">
        <v>56</v>
      </c>
      <c r="D110" t="s">
        <v>65</v>
      </c>
      <c r="F110" t="s">
        <v>74</v>
      </c>
      <c r="G110" s="2"/>
      <c r="H110" s="3">
        <v>799</v>
      </c>
      <c r="I110">
        <v>8</v>
      </c>
      <c r="J110" s="3">
        <v>0</v>
      </c>
      <c r="K110" s="3">
        <f t="shared" si="4"/>
        <v>799</v>
      </c>
      <c r="L110" t="s">
        <v>45</v>
      </c>
      <c r="M110" t="s">
        <v>49</v>
      </c>
      <c r="N110">
        <v>1200</v>
      </c>
      <c r="O110" s="1">
        <f t="shared" si="5"/>
        <v>401</v>
      </c>
      <c r="P110" s="4">
        <f t="shared" si="6"/>
        <v>0.33416666666666667</v>
      </c>
      <c r="Q110" t="s">
        <v>89</v>
      </c>
    </row>
    <row r="111" spans="1:17" x14ac:dyDescent="0.25">
      <c r="A111" s="5">
        <v>43135</v>
      </c>
      <c r="B111" t="s">
        <v>30</v>
      </c>
      <c r="C111" t="s">
        <v>56</v>
      </c>
      <c r="D111" t="s">
        <v>75</v>
      </c>
      <c r="F111" t="s">
        <v>74</v>
      </c>
      <c r="G111" s="2"/>
      <c r="H111" s="3">
        <v>700</v>
      </c>
      <c r="I111">
        <v>8</v>
      </c>
      <c r="J111" s="3">
        <v>59.642400000000002</v>
      </c>
      <c r="K111" s="3">
        <f t="shared" si="4"/>
        <v>759.64239999999995</v>
      </c>
      <c r="L111" t="s">
        <v>45</v>
      </c>
      <c r="M111" t="s">
        <v>49</v>
      </c>
      <c r="N111">
        <v>1200</v>
      </c>
      <c r="O111" s="1">
        <f t="shared" si="5"/>
        <v>440.35760000000005</v>
      </c>
      <c r="P111" s="4">
        <f t="shared" si="6"/>
        <v>0.36696466666666672</v>
      </c>
      <c r="Q111" t="s">
        <v>89</v>
      </c>
    </row>
    <row r="112" spans="1:17" x14ac:dyDescent="0.25">
      <c r="A112" s="5">
        <v>43136</v>
      </c>
      <c r="B112" t="s">
        <v>30</v>
      </c>
      <c r="C112" t="s">
        <v>56</v>
      </c>
      <c r="D112" t="s">
        <v>75</v>
      </c>
      <c r="F112" t="s">
        <v>74</v>
      </c>
      <c r="G112" s="2"/>
      <c r="H112" s="3">
        <v>700</v>
      </c>
      <c r="I112">
        <v>8</v>
      </c>
      <c r="J112" s="3">
        <v>59.642400000000002</v>
      </c>
      <c r="K112" s="3">
        <f t="shared" si="4"/>
        <v>759.64239999999995</v>
      </c>
      <c r="L112" t="s">
        <v>45</v>
      </c>
      <c r="M112" t="s">
        <v>49</v>
      </c>
      <c r="N112">
        <v>1200</v>
      </c>
      <c r="O112" s="1">
        <f t="shared" si="5"/>
        <v>440.35760000000005</v>
      </c>
      <c r="P112" s="4">
        <f t="shared" si="6"/>
        <v>0.36696466666666672</v>
      </c>
      <c r="Q112" t="s">
        <v>89</v>
      </c>
    </row>
    <row r="113" spans="1:17" x14ac:dyDescent="0.25">
      <c r="A113" s="5">
        <v>43138</v>
      </c>
      <c r="B113" t="s">
        <v>30</v>
      </c>
      <c r="C113" t="s">
        <v>56</v>
      </c>
      <c r="D113" t="s">
        <v>75</v>
      </c>
      <c r="F113" t="s">
        <v>74</v>
      </c>
      <c r="G113" s="2"/>
      <c r="H113" s="3">
        <v>700</v>
      </c>
      <c r="I113">
        <v>8</v>
      </c>
      <c r="J113" s="3">
        <v>59.642400000000002</v>
      </c>
      <c r="K113" s="3">
        <f t="shared" si="4"/>
        <v>759.64239999999995</v>
      </c>
      <c r="L113" t="s">
        <v>45</v>
      </c>
      <c r="M113" t="s">
        <v>49</v>
      </c>
      <c r="N113">
        <v>1200</v>
      </c>
      <c r="O113" s="1">
        <f t="shared" si="5"/>
        <v>440.35760000000005</v>
      </c>
      <c r="P113" s="4">
        <f t="shared" si="6"/>
        <v>0.36696466666666672</v>
      </c>
      <c r="Q113" t="s">
        <v>89</v>
      </c>
    </row>
    <row r="114" spans="1:17" x14ac:dyDescent="0.25">
      <c r="A114" s="5">
        <v>43139</v>
      </c>
      <c r="B114" t="s">
        <v>30</v>
      </c>
      <c r="C114" t="s">
        <v>56</v>
      </c>
      <c r="D114" t="s">
        <v>75</v>
      </c>
      <c r="F114" t="s">
        <v>74</v>
      </c>
      <c r="G114" s="2"/>
      <c r="H114" s="3">
        <v>700</v>
      </c>
      <c r="I114">
        <v>8</v>
      </c>
      <c r="J114" s="3">
        <v>59.642400000000002</v>
      </c>
      <c r="K114" s="3">
        <f t="shared" si="4"/>
        <v>759.64239999999995</v>
      </c>
      <c r="L114" t="s">
        <v>45</v>
      </c>
      <c r="M114" t="s">
        <v>49</v>
      </c>
      <c r="N114">
        <v>1200</v>
      </c>
      <c r="O114" s="1">
        <f t="shared" si="5"/>
        <v>440.35760000000005</v>
      </c>
      <c r="P114" s="4">
        <f t="shared" si="6"/>
        <v>0.36696466666666672</v>
      </c>
      <c r="Q114" t="s">
        <v>89</v>
      </c>
    </row>
    <row r="115" spans="1:17" x14ac:dyDescent="0.25">
      <c r="A115" s="5">
        <v>43140</v>
      </c>
      <c r="B115" t="s">
        <v>30</v>
      </c>
      <c r="C115" t="s">
        <v>56</v>
      </c>
      <c r="D115" t="s">
        <v>75</v>
      </c>
      <c r="F115" t="s">
        <v>74</v>
      </c>
      <c r="G115" s="2"/>
      <c r="H115" s="3">
        <v>700</v>
      </c>
      <c r="I115">
        <v>8</v>
      </c>
      <c r="J115" s="3">
        <v>59.642400000000002</v>
      </c>
      <c r="K115" s="3">
        <f t="shared" si="4"/>
        <v>759.64239999999995</v>
      </c>
      <c r="L115" t="s">
        <v>45</v>
      </c>
      <c r="M115" t="s">
        <v>49</v>
      </c>
      <c r="N115">
        <v>1200</v>
      </c>
      <c r="O115" s="1">
        <f t="shared" si="5"/>
        <v>440.35760000000005</v>
      </c>
      <c r="P115" s="4">
        <f t="shared" si="6"/>
        <v>0.36696466666666672</v>
      </c>
      <c r="Q115" t="s">
        <v>89</v>
      </c>
    </row>
    <row r="116" spans="1:17" x14ac:dyDescent="0.25">
      <c r="A116" s="5">
        <v>43135</v>
      </c>
      <c r="B116" t="s">
        <v>30</v>
      </c>
      <c r="C116" t="s">
        <v>54</v>
      </c>
      <c r="D116" t="s">
        <v>2</v>
      </c>
      <c r="E116">
        <v>83.97</v>
      </c>
      <c r="F116" t="s">
        <v>73</v>
      </c>
      <c r="G116" s="2">
        <f>E116</f>
        <v>83.97</v>
      </c>
      <c r="H116" s="3">
        <f>E116*$C$1</f>
        <v>626.02154100000007</v>
      </c>
      <c r="I116">
        <v>2</v>
      </c>
      <c r="J116" s="3">
        <f>I116*$C$1</f>
        <v>14.910600000000001</v>
      </c>
      <c r="K116" s="3">
        <f t="shared" si="4"/>
        <v>640.93214100000012</v>
      </c>
      <c r="L116" t="s">
        <v>45</v>
      </c>
      <c r="M116" t="s">
        <v>50</v>
      </c>
      <c r="N116">
        <v>1100</v>
      </c>
      <c r="O116" s="1">
        <f t="shared" si="5"/>
        <v>459.06785899999988</v>
      </c>
      <c r="P116" s="4">
        <f t="shared" si="6"/>
        <v>0.41733441727272719</v>
      </c>
      <c r="Q116" t="s">
        <v>90</v>
      </c>
    </row>
    <row r="117" spans="1:17" x14ac:dyDescent="0.25">
      <c r="A117" s="5">
        <v>43136</v>
      </c>
      <c r="B117" t="s">
        <v>30</v>
      </c>
      <c r="C117" t="s">
        <v>54</v>
      </c>
      <c r="D117" t="s">
        <v>2</v>
      </c>
      <c r="E117">
        <v>83.97</v>
      </c>
      <c r="F117" t="s">
        <v>73</v>
      </c>
      <c r="G117" s="2">
        <f>E117</f>
        <v>83.97</v>
      </c>
      <c r="H117" s="3">
        <f>E117*$C$1</f>
        <v>626.02154100000007</v>
      </c>
      <c r="I117">
        <v>2</v>
      </c>
      <c r="J117" s="3">
        <f>I117*$C$1</f>
        <v>14.910600000000001</v>
      </c>
      <c r="K117" s="3">
        <f t="shared" si="4"/>
        <v>640.93214100000012</v>
      </c>
      <c r="L117" t="s">
        <v>45</v>
      </c>
      <c r="M117" t="s">
        <v>50</v>
      </c>
      <c r="N117">
        <v>1100</v>
      </c>
      <c r="O117" s="1">
        <f t="shared" si="5"/>
        <v>459.06785899999988</v>
      </c>
      <c r="P117" s="4">
        <f t="shared" si="6"/>
        <v>0.41733441727272719</v>
      </c>
      <c r="Q117" t="s">
        <v>90</v>
      </c>
    </row>
    <row r="118" spans="1:17" x14ac:dyDescent="0.25">
      <c r="A118" s="5">
        <v>43138</v>
      </c>
      <c r="B118" t="s">
        <v>30</v>
      </c>
      <c r="C118" t="s">
        <v>54</v>
      </c>
      <c r="D118" t="s">
        <v>2</v>
      </c>
      <c r="E118">
        <v>83.97</v>
      </c>
      <c r="F118" t="s">
        <v>73</v>
      </c>
      <c r="G118" s="2">
        <f>E118</f>
        <v>83.97</v>
      </c>
      <c r="H118" s="3">
        <f>E118*$C$1</f>
        <v>626.02154100000007</v>
      </c>
      <c r="I118">
        <v>2</v>
      </c>
      <c r="J118" s="3">
        <f>I118*$C$1</f>
        <v>14.910600000000001</v>
      </c>
      <c r="K118" s="3">
        <f t="shared" si="4"/>
        <v>640.93214100000012</v>
      </c>
      <c r="L118" t="s">
        <v>45</v>
      </c>
      <c r="M118" t="s">
        <v>50</v>
      </c>
      <c r="N118">
        <v>1100</v>
      </c>
      <c r="O118" s="1">
        <f t="shared" si="5"/>
        <v>459.06785899999988</v>
      </c>
      <c r="P118" s="4">
        <f t="shared" si="6"/>
        <v>0.41733441727272719</v>
      </c>
      <c r="Q118" t="s">
        <v>90</v>
      </c>
    </row>
    <row r="119" spans="1:17" x14ac:dyDescent="0.25">
      <c r="A119" s="5">
        <v>43139</v>
      </c>
      <c r="B119" t="s">
        <v>30</v>
      </c>
      <c r="C119" t="s">
        <v>54</v>
      </c>
      <c r="D119" t="s">
        <v>2</v>
      </c>
      <c r="E119">
        <v>77.97</v>
      </c>
      <c r="F119" t="s">
        <v>73</v>
      </c>
      <c r="G119" s="2">
        <f>E119</f>
        <v>77.97</v>
      </c>
      <c r="H119" s="3">
        <f>E119*$C$1</f>
        <v>581.28974100000005</v>
      </c>
      <c r="I119">
        <v>2</v>
      </c>
      <c r="J119" s="3">
        <f>I119*$C$1</f>
        <v>14.910600000000001</v>
      </c>
      <c r="K119" s="3">
        <f t="shared" si="4"/>
        <v>596.20034100000009</v>
      </c>
      <c r="L119" t="s">
        <v>45</v>
      </c>
      <c r="M119" t="s">
        <v>50</v>
      </c>
      <c r="N119">
        <v>1100</v>
      </c>
      <c r="O119" s="1">
        <f t="shared" si="5"/>
        <v>503.79965899999991</v>
      </c>
      <c r="P119" s="4">
        <f t="shared" si="6"/>
        <v>0.4579996899999999</v>
      </c>
      <c r="Q119" t="s">
        <v>90</v>
      </c>
    </row>
    <row r="120" spans="1:17" x14ac:dyDescent="0.25">
      <c r="A120" s="5">
        <v>43140</v>
      </c>
      <c r="B120" t="s">
        <v>30</v>
      </c>
      <c r="C120" t="s">
        <v>54</v>
      </c>
      <c r="D120" t="s">
        <v>2</v>
      </c>
      <c r="E120">
        <v>77.97</v>
      </c>
      <c r="F120" t="s">
        <v>73</v>
      </c>
      <c r="G120" s="2">
        <f>E120</f>
        <v>77.97</v>
      </c>
      <c r="H120" s="3">
        <f>E120*$C$1</f>
        <v>581.28974100000005</v>
      </c>
      <c r="I120">
        <v>2</v>
      </c>
      <c r="J120" s="3">
        <f>I120*$C$1</f>
        <v>14.910600000000001</v>
      </c>
      <c r="K120" s="3">
        <f t="shared" si="4"/>
        <v>596.20034100000009</v>
      </c>
      <c r="L120" t="s">
        <v>45</v>
      </c>
      <c r="M120" t="s">
        <v>50</v>
      </c>
      <c r="N120">
        <v>1100</v>
      </c>
      <c r="O120" s="1">
        <f t="shared" si="5"/>
        <v>503.79965899999991</v>
      </c>
      <c r="P120" s="4">
        <f t="shared" si="6"/>
        <v>0.4579996899999999</v>
      </c>
      <c r="Q120" t="s">
        <v>90</v>
      </c>
    </row>
    <row r="121" spans="1:17" x14ac:dyDescent="0.25">
      <c r="A121" s="5">
        <v>43135</v>
      </c>
      <c r="B121" t="s">
        <v>30</v>
      </c>
      <c r="C121" t="s">
        <v>54</v>
      </c>
      <c r="D121" t="s">
        <v>70</v>
      </c>
      <c r="G121" s="2"/>
      <c r="H121" s="3">
        <v>923</v>
      </c>
      <c r="I121">
        <v>8</v>
      </c>
      <c r="J121" s="3">
        <v>75</v>
      </c>
      <c r="K121" s="3">
        <f t="shared" si="4"/>
        <v>998</v>
      </c>
      <c r="L121" t="s">
        <v>45</v>
      </c>
      <c r="M121" t="s">
        <v>71</v>
      </c>
      <c r="N121">
        <v>1100</v>
      </c>
      <c r="O121" s="1">
        <f t="shared" si="5"/>
        <v>102</v>
      </c>
      <c r="P121" s="4">
        <f t="shared" si="6"/>
        <v>9.2727272727272728E-2</v>
      </c>
      <c r="Q121" t="s">
        <v>90</v>
      </c>
    </row>
    <row r="122" spans="1:17" x14ac:dyDescent="0.25">
      <c r="A122" s="5">
        <v>43136</v>
      </c>
      <c r="B122" t="s">
        <v>30</v>
      </c>
      <c r="C122" t="s">
        <v>54</v>
      </c>
      <c r="D122" t="s">
        <v>70</v>
      </c>
      <c r="G122" s="2"/>
      <c r="H122" s="3">
        <v>923</v>
      </c>
      <c r="I122">
        <v>8</v>
      </c>
      <c r="J122" s="3">
        <v>75</v>
      </c>
      <c r="K122" s="3">
        <f t="shared" si="4"/>
        <v>998</v>
      </c>
      <c r="L122" t="s">
        <v>45</v>
      </c>
      <c r="M122" t="s">
        <v>71</v>
      </c>
      <c r="N122">
        <v>1100</v>
      </c>
      <c r="O122" s="1">
        <f t="shared" si="5"/>
        <v>102</v>
      </c>
      <c r="P122" s="4">
        <f t="shared" si="6"/>
        <v>9.2727272727272728E-2</v>
      </c>
      <c r="Q122" t="s">
        <v>90</v>
      </c>
    </row>
    <row r="123" spans="1:17" x14ac:dyDescent="0.25">
      <c r="A123" s="5">
        <v>43138</v>
      </c>
      <c r="B123" t="s">
        <v>30</v>
      </c>
      <c r="C123" t="s">
        <v>54</v>
      </c>
      <c r="D123" t="s">
        <v>70</v>
      </c>
      <c r="G123" s="2"/>
      <c r="H123" s="3">
        <v>923</v>
      </c>
      <c r="I123">
        <v>8</v>
      </c>
      <c r="J123" s="3">
        <v>75</v>
      </c>
      <c r="K123" s="3">
        <f t="shared" si="4"/>
        <v>998</v>
      </c>
      <c r="L123" t="s">
        <v>45</v>
      </c>
      <c r="M123" t="s">
        <v>71</v>
      </c>
      <c r="N123">
        <v>1100</v>
      </c>
      <c r="O123" s="1">
        <f t="shared" si="5"/>
        <v>102</v>
      </c>
      <c r="P123" s="4">
        <f t="shared" si="6"/>
        <v>9.2727272727272728E-2</v>
      </c>
      <c r="Q123" t="s">
        <v>90</v>
      </c>
    </row>
    <row r="124" spans="1:17" x14ac:dyDescent="0.25">
      <c r="A124" s="5">
        <v>43139</v>
      </c>
      <c r="B124" t="s">
        <v>30</v>
      </c>
      <c r="C124" t="s">
        <v>54</v>
      </c>
      <c r="D124" t="s">
        <v>70</v>
      </c>
      <c r="G124" s="2"/>
      <c r="H124" s="3">
        <v>923</v>
      </c>
      <c r="I124">
        <v>8</v>
      </c>
      <c r="J124" s="3">
        <v>75</v>
      </c>
      <c r="K124" s="3">
        <f t="shared" si="4"/>
        <v>998</v>
      </c>
      <c r="L124" t="s">
        <v>45</v>
      </c>
      <c r="M124" t="s">
        <v>71</v>
      </c>
      <c r="N124">
        <v>1100</v>
      </c>
      <c r="O124" s="1">
        <f t="shared" si="5"/>
        <v>102</v>
      </c>
      <c r="P124" s="4">
        <f t="shared" si="6"/>
        <v>9.2727272727272728E-2</v>
      </c>
      <c r="Q124" t="s">
        <v>90</v>
      </c>
    </row>
    <row r="125" spans="1:17" x14ac:dyDescent="0.25">
      <c r="A125" s="5">
        <v>43140</v>
      </c>
      <c r="B125" t="s">
        <v>30</v>
      </c>
      <c r="C125" t="s">
        <v>54</v>
      </c>
      <c r="D125" t="s">
        <v>70</v>
      </c>
      <c r="G125" s="2"/>
      <c r="H125" s="3">
        <v>923</v>
      </c>
      <c r="I125">
        <v>8</v>
      </c>
      <c r="J125" s="3">
        <v>75</v>
      </c>
      <c r="K125" s="3">
        <f t="shared" si="4"/>
        <v>998</v>
      </c>
      <c r="L125" t="s">
        <v>45</v>
      </c>
      <c r="M125" t="s">
        <v>71</v>
      </c>
      <c r="N125">
        <v>1100</v>
      </c>
      <c r="O125" s="1">
        <f t="shared" si="5"/>
        <v>102</v>
      </c>
      <c r="P125" s="4">
        <f t="shared" si="6"/>
        <v>9.2727272727272728E-2</v>
      </c>
      <c r="Q125" t="s">
        <v>90</v>
      </c>
    </row>
    <row r="126" spans="1:17" x14ac:dyDescent="0.25">
      <c r="A126" s="5">
        <v>43135</v>
      </c>
      <c r="B126" t="s">
        <v>30</v>
      </c>
      <c r="C126" t="s">
        <v>54</v>
      </c>
      <c r="D126" t="s">
        <v>69</v>
      </c>
      <c r="E126">
        <v>107.95</v>
      </c>
      <c r="F126" t="s">
        <v>73</v>
      </c>
      <c r="G126" s="2">
        <f>E126</f>
        <v>107.95</v>
      </c>
      <c r="H126" s="3">
        <f>E126*'21run'!$C$1</f>
        <v>803.45026000000007</v>
      </c>
      <c r="I126">
        <v>10</v>
      </c>
      <c r="J126" s="3">
        <f>I126*'21run'!$C$1</f>
        <v>74.427999999999997</v>
      </c>
      <c r="K126" s="3">
        <f t="shared" si="4"/>
        <v>877.87826000000007</v>
      </c>
      <c r="L126" t="s">
        <v>45</v>
      </c>
      <c r="M126" t="s">
        <v>50</v>
      </c>
      <c r="N126">
        <v>1100</v>
      </c>
      <c r="O126" s="1">
        <f t="shared" si="5"/>
        <v>222.12173999999993</v>
      </c>
      <c r="P126" s="4">
        <f t="shared" si="6"/>
        <v>0.20192885454545448</v>
      </c>
      <c r="Q126" t="s">
        <v>90</v>
      </c>
    </row>
    <row r="127" spans="1:17" x14ac:dyDescent="0.25">
      <c r="A127" s="5">
        <v>43136</v>
      </c>
      <c r="B127" t="s">
        <v>30</v>
      </c>
      <c r="C127" t="s">
        <v>54</v>
      </c>
      <c r="D127" t="s">
        <v>69</v>
      </c>
      <c r="E127">
        <v>107.95</v>
      </c>
      <c r="F127" t="s">
        <v>73</v>
      </c>
      <c r="G127" s="2">
        <f>E127</f>
        <v>107.95</v>
      </c>
      <c r="H127" s="3">
        <f>E127*'21run'!$C$1</f>
        <v>803.45026000000007</v>
      </c>
      <c r="I127">
        <v>10</v>
      </c>
      <c r="J127" s="3">
        <f>I127*'21run'!$C$1</f>
        <v>74.427999999999997</v>
      </c>
      <c r="K127" s="3">
        <f t="shared" si="4"/>
        <v>877.87826000000007</v>
      </c>
      <c r="L127" t="s">
        <v>45</v>
      </c>
      <c r="M127" t="s">
        <v>50</v>
      </c>
      <c r="N127">
        <v>1100</v>
      </c>
      <c r="O127" s="1">
        <f t="shared" si="5"/>
        <v>222.12173999999993</v>
      </c>
      <c r="P127" s="4">
        <f t="shared" si="6"/>
        <v>0.20192885454545448</v>
      </c>
      <c r="Q127" t="s">
        <v>90</v>
      </c>
    </row>
    <row r="128" spans="1:17" x14ac:dyDescent="0.25">
      <c r="A128" s="5">
        <v>43138</v>
      </c>
      <c r="B128" t="s">
        <v>30</v>
      </c>
      <c r="C128" t="s">
        <v>54</v>
      </c>
      <c r="D128" t="s">
        <v>69</v>
      </c>
      <c r="E128">
        <v>84.95</v>
      </c>
      <c r="F128" t="s">
        <v>73</v>
      </c>
      <c r="G128" s="2">
        <f>E128</f>
        <v>84.95</v>
      </c>
      <c r="H128" s="3">
        <f>E128*'21run'!$C$1</f>
        <v>632.26585999999998</v>
      </c>
      <c r="I128">
        <v>10</v>
      </c>
      <c r="J128" s="3">
        <f>I128*'21run'!$C$1</f>
        <v>74.427999999999997</v>
      </c>
      <c r="K128" s="3">
        <f t="shared" si="4"/>
        <v>706.69385999999997</v>
      </c>
      <c r="L128" t="s">
        <v>45</v>
      </c>
      <c r="M128" t="s">
        <v>50</v>
      </c>
      <c r="N128">
        <v>1100</v>
      </c>
      <c r="O128" s="1">
        <f t="shared" si="5"/>
        <v>393.30614000000003</v>
      </c>
      <c r="P128" s="4">
        <f t="shared" si="6"/>
        <v>0.35755103636363639</v>
      </c>
      <c r="Q128" t="s">
        <v>90</v>
      </c>
    </row>
    <row r="129" spans="1:17" x14ac:dyDescent="0.25">
      <c r="A129" s="5">
        <v>43139</v>
      </c>
      <c r="B129" t="s">
        <v>30</v>
      </c>
      <c r="C129" t="s">
        <v>54</v>
      </c>
      <c r="D129" t="s">
        <v>69</v>
      </c>
      <c r="E129">
        <v>84.95</v>
      </c>
      <c r="F129" t="s">
        <v>73</v>
      </c>
      <c r="G129" s="2">
        <f>E129</f>
        <v>84.95</v>
      </c>
      <c r="H129" s="3">
        <f>E129*'21run'!$C$1</f>
        <v>632.26585999999998</v>
      </c>
      <c r="I129">
        <v>10</v>
      </c>
      <c r="J129" s="3">
        <f>I129*'21run'!$C$1</f>
        <v>74.427999999999997</v>
      </c>
      <c r="K129" s="3">
        <f t="shared" si="4"/>
        <v>706.69385999999997</v>
      </c>
      <c r="L129" t="s">
        <v>45</v>
      </c>
      <c r="M129" t="s">
        <v>50</v>
      </c>
      <c r="N129">
        <v>1100</v>
      </c>
      <c r="O129" s="1">
        <f t="shared" si="5"/>
        <v>393.30614000000003</v>
      </c>
      <c r="P129" s="4">
        <f t="shared" si="6"/>
        <v>0.35755103636363639</v>
      </c>
      <c r="Q129" t="s">
        <v>90</v>
      </c>
    </row>
    <row r="130" spans="1:17" x14ac:dyDescent="0.25">
      <c r="A130" s="5">
        <v>43140</v>
      </c>
      <c r="B130" t="s">
        <v>30</v>
      </c>
      <c r="C130" t="s">
        <v>54</v>
      </c>
      <c r="D130" t="s">
        <v>69</v>
      </c>
      <c r="E130">
        <v>84.95</v>
      </c>
      <c r="F130" t="s">
        <v>73</v>
      </c>
      <c r="G130" s="2">
        <f>E130</f>
        <v>84.95</v>
      </c>
      <c r="H130" s="3">
        <f>E130*'21run'!$C$1</f>
        <v>632.26585999999998</v>
      </c>
      <c r="I130">
        <v>10</v>
      </c>
      <c r="J130" s="3">
        <f>I130*'21run'!$C$1</f>
        <v>74.427999999999997</v>
      </c>
      <c r="K130" s="3">
        <f t="shared" si="4"/>
        <v>706.69385999999997</v>
      </c>
      <c r="L130" t="s">
        <v>45</v>
      </c>
      <c r="M130" t="s">
        <v>50</v>
      </c>
      <c r="N130">
        <v>1100</v>
      </c>
      <c r="O130" s="1">
        <f t="shared" si="5"/>
        <v>393.30614000000003</v>
      </c>
      <c r="P130" s="4">
        <f t="shared" si="6"/>
        <v>0.35755103636363639</v>
      </c>
      <c r="Q130" t="s">
        <v>90</v>
      </c>
    </row>
    <row r="131" spans="1:17" x14ac:dyDescent="0.25">
      <c r="A131" s="5">
        <v>43135</v>
      </c>
      <c r="B131" t="s">
        <v>30</v>
      </c>
      <c r="C131" t="s">
        <v>54</v>
      </c>
      <c r="D131" t="s">
        <v>67</v>
      </c>
      <c r="F131" t="s">
        <v>74</v>
      </c>
      <c r="G131" s="2"/>
      <c r="H131" s="3">
        <v>599</v>
      </c>
      <c r="I131">
        <v>0</v>
      </c>
      <c r="J131" s="3">
        <v>0</v>
      </c>
      <c r="K131" s="3">
        <f t="shared" si="4"/>
        <v>599</v>
      </c>
      <c r="L131" t="s">
        <v>45</v>
      </c>
      <c r="M131" t="s">
        <v>68</v>
      </c>
      <c r="N131">
        <v>1100</v>
      </c>
      <c r="O131" s="1">
        <f t="shared" si="5"/>
        <v>501</v>
      </c>
      <c r="P131" s="4">
        <f t="shared" si="6"/>
        <v>0.45545454545454545</v>
      </c>
      <c r="Q131" t="s">
        <v>90</v>
      </c>
    </row>
    <row r="132" spans="1:17" x14ac:dyDescent="0.25">
      <c r="A132" s="5">
        <v>43136</v>
      </c>
      <c r="B132" t="s">
        <v>30</v>
      </c>
      <c r="C132" t="s">
        <v>54</v>
      </c>
      <c r="D132" t="s">
        <v>67</v>
      </c>
      <c r="F132" t="s">
        <v>74</v>
      </c>
      <c r="G132" s="2"/>
      <c r="H132" s="3">
        <v>599</v>
      </c>
      <c r="I132">
        <v>0</v>
      </c>
      <c r="J132" s="3">
        <v>0</v>
      </c>
      <c r="K132" s="3">
        <f t="shared" si="4"/>
        <v>599</v>
      </c>
      <c r="L132" t="s">
        <v>45</v>
      </c>
      <c r="M132" t="s">
        <v>68</v>
      </c>
      <c r="N132">
        <v>1100</v>
      </c>
      <c r="O132" s="1">
        <f t="shared" si="5"/>
        <v>501</v>
      </c>
      <c r="P132" s="4">
        <f t="shared" si="6"/>
        <v>0.45545454545454545</v>
      </c>
      <c r="Q132" t="s">
        <v>90</v>
      </c>
    </row>
    <row r="133" spans="1:17" x14ac:dyDescent="0.25">
      <c r="A133" s="5">
        <v>43138</v>
      </c>
      <c r="B133" t="s">
        <v>30</v>
      </c>
      <c r="C133" t="s">
        <v>54</v>
      </c>
      <c r="D133" t="s">
        <v>67</v>
      </c>
      <c r="F133" t="s">
        <v>74</v>
      </c>
      <c r="G133" s="2"/>
      <c r="H133" s="3">
        <v>599</v>
      </c>
      <c r="I133">
        <v>0</v>
      </c>
      <c r="J133" s="3">
        <v>0</v>
      </c>
      <c r="K133" s="3">
        <f t="shared" si="4"/>
        <v>599</v>
      </c>
      <c r="L133" t="s">
        <v>45</v>
      </c>
      <c r="M133" t="s">
        <v>68</v>
      </c>
      <c r="N133">
        <v>1100</v>
      </c>
      <c r="O133" s="1">
        <f t="shared" si="5"/>
        <v>501</v>
      </c>
      <c r="P133" s="4">
        <f t="shared" si="6"/>
        <v>0.45545454545454545</v>
      </c>
      <c r="Q133" t="s">
        <v>90</v>
      </c>
    </row>
    <row r="134" spans="1:17" x14ac:dyDescent="0.25">
      <c r="A134" s="5">
        <v>43139</v>
      </c>
      <c r="B134" t="s">
        <v>30</v>
      </c>
      <c r="C134" t="s">
        <v>54</v>
      </c>
      <c r="D134" t="s">
        <v>67</v>
      </c>
      <c r="F134" t="s">
        <v>74</v>
      </c>
      <c r="G134" s="2"/>
      <c r="H134" s="3">
        <v>599</v>
      </c>
      <c r="I134">
        <v>0</v>
      </c>
      <c r="J134" s="3">
        <v>0</v>
      </c>
      <c r="K134" s="3">
        <f t="shared" ref="K134:K197" si="7">H134+J134</f>
        <v>599</v>
      </c>
      <c r="L134" t="s">
        <v>45</v>
      </c>
      <c r="M134" t="s">
        <v>68</v>
      </c>
      <c r="N134">
        <v>1100</v>
      </c>
      <c r="O134" s="1">
        <f t="shared" ref="O134:O197" si="8">N134-K134</f>
        <v>501</v>
      </c>
      <c r="P134" s="4">
        <f t="shared" ref="P134:P197" si="9">O134/N134</f>
        <v>0.45545454545454545</v>
      </c>
      <c r="Q134" t="s">
        <v>90</v>
      </c>
    </row>
    <row r="135" spans="1:17" x14ac:dyDescent="0.25">
      <c r="A135" s="5">
        <v>43140</v>
      </c>
      <c r="B135" t="s">
        <v>30</v>
      </c>
      <c r="C135" t="s">
        <v>54</v>
      </c>
      <c r="D135" t="s">
        <v>67</v>
      </c>
      <c r="F135" t="s">
        <v>74</v>
      </c>
      <c r="G135" s="2"/>
      <c r="H135" s="3">
        <v>599</v>
      </c>
      <c r="I135">
        <v>0</v>
      </c>
      <c r="J135" s="3">
        <v>0</v>
      </c>
      <c r="K135" s="3">
        <f t="shared" si="7"/>
        <v>599</v>
      </c>
      <c r="L135" t="s">
        <v>45</v>
      </c>
      <c r="M135" t="s">
        <v>68</v>
      </c>
      <c r="N135">
        <v>1100</v>
      </c>
      <c r="O135" s="1">
        <f t="shared" si="8"/>
        <v>501</v>
      </c>
      <c r="P135" s="4">
        <f t="shared" si="9"/>
        <v>0.45545454545454545</v>
      </c>
      <c r="Q135" t="s">
        <v>90</v>
      </c>
    </row>
    <row r="136" spans="1:17" x14ac:dyDescent="0.25">
      <c r="A136" s="5">
        <v>43135</v>
      </c>
      <c r="B136" t="s">
        <v>30</v>
      </c>
      <c r="C136" t="s">
        <v>54</v>
      </c>
      <c r="D136" t="s">
        <v>66</v>
      </c>
      <c r="E136">
        <v>94.49</v>
      </c>
      <c r="F136" t="s">
        <v>77</v>
      </c>
      <c r="G136" s="2">
        <f>E136</f>
        <v>94.49</v>
      </c>
      <c r="H136" s="3">
        <f>E136*'21run'!$C$2</f>
        <v>805.25322899999992</v>
      </c>
      <c r="I136">
        <v>8</v>
      </c>
      <c r="J136" s="3">
        <f>I136*'21run'!$C$2</f>
        <v>68.1768</v>
      </c>
      <c r="K136" s="3">
        <f t="shared" si="7"/>
        <v>873.43002899999988</v>
      </c>
      <c r="L136" t="s">
        <v>45</v>
      </c>
      <c r="M136" t="s">
        <v>51</v>
      </c>
      <c r="N136">
        <v>1100</v>
      </c>
      <c r="O136" s="1">
        <f t="shared" si="8"/>
        <v>226.56997100000012</v>
      </c>
      <c r="P136" s="4">
        <f t="shared" si="9"/>
        <v>0.20597270090909103</v>
      </c>
      <c r="Q136" t="s">
        <v>90</v>
      </c>
    </row>
    <row r="137" spans="1:17" x14ac:dyDescent="0.25">
      <c r="A137" s="5">
        <v>43136</v>
      </c>
      <c r="B137" t="s">
        <v>30</v>
      </c>
      <c r="C137" t="s">
        <v>54</v>
      </c>
      <c r="D137" t="s">
        <v>66</v>
      </c>
      <c r="E137">
        <v>94.49</v>
      </c>
      <c r="F137" t="s">
        <v>77</v>
      </c>
      <c r="G137" s="2">
        <f>E137</f>
        <v>94.49</v>
      </c>
      <c r="H137" s="3">
        <f>E137*'21run'!$C$2</f>
        <v>805.25322899999992</v>
      </c>
      <c r="I137">
        <v>8</v>
      </c>
      <c r="J137" s="3">
        <f>I137*'21run'!$C$2</f>
        <v>68.1768</v>
      </c>
      <c r="K137" s="3">
        <f t="shared" si="7"/>
        <v>873.43002899999988</v>
      </c>
      <c r="L137" t="s">
        <v>45</v>
      </c>
      <c r="M137" t="s">
        <v>51</v>
      </c>
      <c r="N137">
        <v>1100</v>
      </c>
      <c r="O137" s="1">
        <f t="shared" si="8"/>
        <v>226.56997100000012</v>
      </c>
      <c r="P137" s="4">
        <f t="shared" si="9"/>
        <v>0.20597270090909103</v>
      </c>
      <c r="Q137" t="s">
        <v>90</v>
      </c>
    </row>
    <row r="138" spans="1:17" x14ac:dyDescent="0.25">
      <c r="A138" s="5">
        <v>43138</v>
      </c>
      <c r="B138" t="s">
        <v>30</v>
      </c>
      <c r="C138" t="s">
        <v>54</v>
      </c>
      <c r="D138" t="s">
        <v>66</v>
      </c>
      <c r="E138">
        <v>94.49</v>
      </c>
      <c r="F138" t="s">
        <v>77</v>
      </c>
      <c r="G138" s="2">
        <f>E138</f>
        <v>94.49</v>
      </c>
      <c r="H138" s="3">
        <f>E138*'21run'!$C$2</f>
        <v>805.25322899999992</v>
      </c>
      <c r="I138">
        <v>8</v>
      </c>
      <c r="J138" s="3">
        <f>I138*'21run'!$C$2</f>
        <v>68.1768</v>
      </c>
      <c r="K138" s="3">
        <f t="shared" si="7"/>
        <v>873.43002899999988</v>
      </c>
      <c r="L138" t="s">
        <v>45</v>
      </c>
      <c r="M138" t="s">
        <v>51</v>
      </c>
      <c r="N138">
        <v>1100</v>
      </c>
      <c r="O138" s="1">
        <f t="shared" si="8"/>
        <v>226.56997100000012</v>
      </c>
      <c r="P138" s="4">
        <f t="shared" si="9"/>
        <v>0.20597270090909103</v>
      </c>
      <c r="Q138" t="s">
        <v>90</v>
      </c>
    </row>
    <row r="139" spans="1:17" x14ac:dyDescent="0.25">
      <c r="A139" s="5">
        <v>43139</v>
      </c>
      <c r="B139" t="s">
        <v>30</v>
      </c>
      <c r="C139" t="s">
        <v>54</v>
      </c>
      <c r="D139" t="s">
        <v>66</v>
      </c>
      <c r="E139">
        <v>94.49</v>
      </c>
      <c r="F139" t="s">
        <v>77</v>
      </c>
      <c r="G139" s="2">
        <f>E139</f>
        <v>94.49</v>
      </c>
      <c r="H139" s="3">
        <f>E139*'21run'!$C$2</f>
        <v>805.25322899999992</v>
      </c>
      <c r="I139">
        <v>8</v>
      </c>
      <c r="J139" s="3">
        <f>I139*'21run'!$C$2</f>
        <v>68.1768</v>
      </c>
      <c r="K139" s="3">
        <f t="shared" si="7"/>
        <v>873.43002899999988</v>
      </c>
      <c r="L139" t="s">
        <v>45</v>
      </c>
      <c r="M139" t="s">
        <v>51</v>
      </c>
      <c r="N139">
        <v>1100</v>
      </c>
      <c r="O139" s="1">
        <f t="shared" si="8"/>
        <v>226.56997100000012</v>
      </c>
      <c r="P139" s="4">
        <f t="shared" si="9"/>
        <v>0.20597270090909103</v>
      </c>
      <c r="Q139" t="s">
        <v>90</v>
      </c>
    </row>
    <row r="140" spans="1:17" x14ac:dyDescent="0.25">
      <c r="A140" s="5">
        <v>43140</v>
      </c>
      <c r="B140" t="s">
        <v>30</v>
      </c>
      <c r="C140" t="s">
        <v>54</v>
      </c>
      <c r="D140" t="s">
        <v>66</v>
      </c>
      <c r="E140">
        <v>94.49</v>
      </c>
      <c r="F140" t="s">
        <v>77</v>
      </c>
      <c r="G140" s="2">
        <f>E140</f>
        <v>94.49</v>
      </c>
      <c r="H140" s="3">
        <f>E140*'21run'!$C$2</f>
        <v>805.25322899999992</v>
      </c>
      <c r="I140">
        <v>8</v>
      </c>
      <c r="J140" s="3">
        <f>I140*'21run'!$C$2</f>
        <v>68.1768</v>
      </c>
      <c r="K140" s="3">
        <f t="shared" si="7"/>
        <v>873.43002899999988</v>
      </c>
      <c r="L140" t="s">
        <v>45</v>
      </c>
      <c r="M140" t="s">
        <v>51</v>
      </c>
      <c r="N140">
        <v>1100</v>
      </c>
      <c r="O140" s="1">
        <f t="shared" si="8"/>
        <v>226.56997100000012</v>
      </c>
      <c r="P140" s="4">
        <f t="shared" si="9"/>
        <v>0.20597270090909103</v>
      </c>
      <c r="Q140" t="s">
        <v>90</v>
      </c>
    </row>
    <row r="141" spans="1:17" x14ac:dyDescent="0.25">
      <c r="A141" s="5">
        <v>43135</v>
      </c>
      <c r="B141" t="s">
        <v>30</v>
      </c>
      <c r="C141" t="s">
        <v>54</v>
      </c>
      <c r="D141" t="s">
        <v>64</v>
      </c>
      <c r="F141" t="s">
        <v>74</v>
      </c>
      <c r="G141" s="2"/>
      <c r="H141" s="3">
        <v>889</v>
      </c>
      <c r="I141">
        <v>0</v>
      </c>
      <c r="J141" s="3">
        <v>39</v>
      </c>
      <c r="K141" s="3">
        <f t="shared" si="7"/>
        <v>928</v>
      </c>
      <c r="L141" t="s">
        <v>45</v>
      </c>
      <c r="M141" t="s">
        <v>49</v>
      </c>
      <c r="N141">
        <v>1100</v>
      </c>
      <c r="O141" s="1">
        <f t="shared" si="8"/>
        <v>172</v>
      </c>
      <c r="P141" s="4">
        <f t="shared" si="9"/>
        <v>0.15636363636363637</v>
      </c>
      <c r="Q141" t="s">
        <v>90</v>
      </c>
    </row>
    <row r="142" spans="1:17" x14ac:dyDescent="0.25">
      <c r="A142" s="5">
        <v>43136</v>
      </c>
      <c r="B142" t="s">
        <v>30</v>
      </c>
      <c r="C142" t="s">
        <v>54</v>
      </c>
      <c r="D142" t="s">
        <v>64</v>
      </c>
      <c r="F142" t="s">
        <v>74</v>
      </c>
      <c r="G142" s="2"/>
      <c r="H142" s="3">
        <v>889</v>
      </c>
      <c r="I142">
        <v>0</v>
      </c>
      <c r="J142" s="3">
        <v>39</v>
      </c>
      <c r="K142" s="3">
        <f t="shared" si="7"/>
        <v>928</v>
      </c>
      <c r="L142" t="s">
        <v>45</v>
      </c>
      <c r="M142" t="s">
        <v>49</v>
      </c>
      <c r="N142">
        <v>1100</v>
      </c>
      <c r="O142" s="1">
        <f t="shared" si="8"/>
        <v>172</v>
      </c>
      <c r="P142" s="4">
        <f t="shared" si="9"/>
        <v>0.15636363636363637</v>
      </c>
      <c r="Q142" t="s">
        <v>90</v>
      </c>
    </row>
    <row r="143" spans="1:17" x14ac:dyDescent="0.25">
      <c r="A143" s="5">
        <v>43138</v>
      </c>
      <c r="B143" t="s">
        <v>30</v>
      </c>
      <c r="C143" t="s">
        <v>54</v>
      </c>
      <c r="D143" t="s">
        <v>64</v>
      </c>
      <c r="F143" t="s">
        <v>74</v>
      </c>
      <c r="G143" s="2"/>
      <c r="H143" s="3">
        <v>889</v>
      </c>
      <c r="I143">
        <v>0</v>
      </c>
      <c r="J143" s="3">
        <v>39</v>
      </c>
      <c r="K143" s="3">
        <f t="shared" si="7"/>
        <v>928</v>
      </c>
      <c r="L143" t="s">
        <v>45</v>
      </c>
      <c r="M143" t="s">
        <v>49</v>
      </c>
      <c r="N143">
        <v>1100</v>
      </c>
      <c r="O143" s="1">
        <f t="shared" si="8"/>
        <v>172</v>
      </c>
      <c r="P143" s="4">
        <f t="shared" si="9"/>
        <v>0.15636363636363637</v>
      </c>
      <c r="Q143" t="s">
        <v>90</v>
      </c>
    </row>
    <row r="144" spans="1:17" x14ac:dyDescent="0.25">
      <c r="A144" s="5">
        <v>43139</v>
      </c>
      <c r="B144" t="s">
        <v>30</v>
      </c>
      <c r="C144" t="s">
        <v>54</v>
      </c>
      <c r="D144" t="s">
        <v>64</v>
      </c>
      <c r="F144" t="s">
        <v>74</v>
      </c>
      <c r="G144" s="2"/>
      <c r="H144" s="3">
        <v>889</v>
      </c>
      <c r="I144">
        <v>0</v>
      </c>
      <c r="J144" s="3">
        <v>39</v>
      </c>
      <c r="K144" s="3">
        <f t="shared" si="7"/>
        <v>928</v>
      </c>
      <c r="L144" t="s">
        <v>45</v>
      </c>
      <c r="M144" t="s">
        <v>49</v>
      </c>
      <c r="N144">
        <v>1100</v>
      </c>
      <c r="O144" s="1">
        <f t="shared" si="8"/>
        <v>172</v>
      </c>
      <c r="P144" s="4">
        <f t="shared" si="9"/>
        <v>0.15636363636363637</v>
      </c>
      <c r="Q144" t="s">
        <v>90</v>
      </c>
    </row>
    <row r="145" spans="1:17" x14ac:dyDescent="0.25">
      <c r="A145" s="5">
        <v>43140</v>
      </c>
      <c r="B145" t="s">
        <v>30</v>
      </c>
      <c r="C145" t="s">
        <v>54</v>
      </c>
      <c r="D145" t="s">
        <v>64</v>
      </c>
      <c r="F145" t="s">
        <v>74</v>
      </c>
      <c r="G145" s="2"/>
      <c r="H145" s="3">
        <v>889</v>
      </c>
      <c r="I145">
        <v>0</v>
      </c>
      <c r="J145" s="3">
        <v>39</v>
      </c>
      <c r="K145" s="3">
        <f t="shared" si="7"/>
        <v>928</v>
      </c>
      <c r="L145" t="s">
        <v>45</v>
      </c>
      <c r="M145" t="s">
        <v>49</v>
      </c>
      <c r="N145">
        <v>1100</v>
      </c>
      <c r="O145" s="1">
        <f t="shared" si="8"/>
        <v>172</v>
      </c>
      <c r="P145" s="4">
        <f t="shared" si="9"/>
        <v>0.15636363636363637</v>
      </c>
      <c r="Q145" t="s">
        <v>90</v>
      </c>
    </row>
    <row r="146" spans="1:17" x14ac:dyDescent="0.25">
      <c r="A146" s="5">
        <v>43135</v>
      </c>
      <c r="B146" t="s">
        <v>30</v>
      </c>
      <c r="C146" t="s">
        <v>55</v>
      </c>
      <c r="D146" t="s">
        <v>2</v>
      </c>
      <c r="E146">
        <v>104.95</v>
      </c>
      <c r="F146" t="s">
        <v>73</v>
      </c>
      <c r="G146" s="2">
        <f>E146</f>
        <v>104.95</v>
      </c>
      <c r="H146" s="3">
        <f>E146*$C$1</f>
        <v>782.43373500000007</v>
      </c>
      <c r="I146">
        <v>2</v>
      </c>
      <c r="J146" s="3">
        <f>I146*$C$1</f>
        <v>14.910600000000001</v>
      </c>
      <c r="K146" s="3">
        <f t="shared" si="7"/>
        <v>797.34433500000011</v>
      </c>
      <c r="L146" t="s">
        <v>45</v>
      </c>
      <c r="M146" t="s">
        <v>50</v>
      </c>
      <c r="N146">
        <v>1200</v>
      </c>
      <c r="O146" s="1">
        <f t="shared" si="8"/>
        <v>402.65566499999989</v>
      </c>
      <c r="P146" s="4">
        <f t="shared" si="9"/>
        <v>0.33554638749999993</v>
      </c>
      <c r="Q146" t="s">
        <v>90</v>
      </c>
    </row>
    <row r="147" spans="1:17" x14ac:dyDescent="0.25">
      <c r="A147" s="5">
        <v>43136</v>
      </c>
      <c r="B147" t="s">
        <v>30</v>
      </c>
      <c r="C147" t="s">
        <v>55</v>
      </c>
      <c r="D147" t="s">
        <v>2</v>
      </c>
      <c r="E147">
        <v>104.95</v>
      </c>
      <c r="F147" t="s">
        <v>73</v>
      </c>
      <c r="G147" s="2">
        <f>E147</f>
        <v>104.95</v>
      </c>
      <c r="H147" s="3">
        <f>E147*$C$1</f>
        <v>782.43373500000007</v>
      </c>
      <c r="I147">
        <v>2</v>
      </c>
      <c r="J147" s="3">
        <f>I147*$C$1</f>
        <v>14.910600000000001</v>
      </c>
      <c r="K147" s="3">
        <f t="shared" si="7"/>
        <v>797.34433500000011</v>
      </c>
      <c r="L147" t="s">
        <v>45</v>
      </c>
      <c r="M147" t="s">
        <v>50</v>
      </c>
      <c r="N147">
        <v>1200</v>
      </c>
      <c r="O147" s="1">
        <f t="shared" si="8"/>
        <v>402.65566499999989</v>
      </c>
      <c r="P147" s="4">
        <f t="shared" si="9"/>
        <v>0.33554638749999993</v>
      </c>
      <c r="Q147" t="s">
        <v>90</v>
      </c>
    </row>
    <row r="148" spans="1:17" x14ac:dyDescent="0.25">
      <c r="A148" s="5">
        <v>43138</v>
      </c>
      <c r="B148" t="s">
        <v>30</v>
      </c>
      <c r="C148" t="s">
        <v>55</v>
      </c>
      <c r="D148" t="s">
        <v>2</v>
      </c>
      <c r="E148">
        <v>104.95</v>
      </c>
      <c r="F148" t="s">
        <v>73</v>
      </c>
      <c r="G148" s="2">
        <f>E148</f>
        <v>104.95</v>
      </c>
      <c r="H148" s="3">
        <f>E148*$C$1</f>
        <v>782.43373500000007</v>
      </c>
      <c r="I148">
        <v>2</v>
      </c>
      <c r="J148" s="3">
        <f>I148*$C$1</f>
        <v>14.910600000000001</v>
      </c>
      <c r="K148" s="3">
        <f t="shared" si="7"/>
        <v>797.34433500000011</v>
      </c>
      <c r="L148" t="s">
        <v>45</v>
      </c>
      <c r="M148" t="s">
        <v>50</v>
      </c>
      <c r="N148">
        <v>1200</v>
      </c>
      <c r="O148" s="1">
        <f t="shared" si="8"/>
        <v>402.65566499999989</v>
      </c>
      <c r="P148" s="4">
        <f t="shared" si="9"/>
        <v>0.33554638749999993</v>
      </c>
      <c r="Q148" t="s">
        <v>90</v>
      </c>
    </row>
    <row r="149" spans="1:17" x14ac:dyDescent="0.25">
      <c r="A149" s="5">
        <v>43139</v>
      </c>
      <c r="B149" t="s">
        <v>30</v>
      </c>
      <c r="C149" t="s">
        <v>55</v>
      </c>
      <c r="D149" t="s">
        <v>2</v>
      </c>
      <c r="E149">
        <v>97.96</v>
      </c>
      <c r="F149" t="s">
        <v>73</v>
      </c>
      <c r="G149" s="2">
        <f>E149</f>
        <v>97.96</v>
      </c>
      <c r="H149" s="3">
        <f>E149*$C$1</f>
        <v>730.32118800000001</v>
      </c>
      <c r="I149">
        <v>2</v>
      </c>
      <c r="J149" s="3">
        <f>I149*$C$1</f>
        <v>14.910600000000001</v>
      </c>
      <c r="K149" s="3">
        <f t="shared" si="7"/>
        <v>745.23178800000005</v>
      </c>
      <c r="L149" t="s">
        <v>45</v>
      </c>
      <c r="M149" t="s">
        <v>50</v>
      </c>
      <c r="N149">
        <v>1200</v>
      </c>
      <c r="O149" s="1">
        <f t="shared" si="8"/>
        <v>454.76821199999995</v>
      </c>
      <c r="P149" s="4">
        <f t="shared" si="9"/>
        <v>0.37897350999999996</v>
      </c>
      <c r="Q149" t="s">
        <v>90</v>
      </c>
    </row>
    <row r="150" spans="1:17" x14ac:dyDescent="0.25">
      <c r="A150" s="5">
        <v>43140</v>
      </c>
      <c r="B150" t="s">
        <v>30</v>
      </c>
      <c r="C150" t="s">
        <v>55</v>
      </c>
      <c r="D150" t="s">
        <v>2</v>
      </c>
      <c r="E150">
        <v>97.96</v>
      </c>
      <c r="F150" t="s">
        <v>73</v>
      </c>
      <c r="G150" s="2">
        <f>E150</f>
        <v>97.96</v>
      </c>
      <c r="H150" s="3">
        <f>E150*$C$1</f>
        <v>730.32118800000001</v>
      </c>
      <c r="I150">
        <v>2</v>
      </c>
      <c r="J150" s="3">
        <f>I150*$C$1</f>
        <v>14.910600000000001</v>
      </c>
      <c r="K150" s="3">
        <f t="shared" si="7"/>
        <v>745.23178800000005</v>
      </c>
      <c r="L150" t="s">
        <v>45</v>
      </c>
      <c r="M150" t="s">
        <v>50</v>
      </c>
      <c r="N150">
        <v>1200</v>
      </c>
      <c r="O150" s="1">
        <f t="shared" si="8"/>
        <v>454.76821199999995</v>
      </c>
      <c r="P150" s="4">
        <f t="shared" si="9"/>
        <v>0.37897350999999996</v>
      </c>
      <c r="Q150" t="s">
        <v>90</v>
      </c>
    </row>
    <row r="151" spans="1:17" x14ac:dyDescent="0.25">
      <c r="A151" s="5">
        <v>43135</v>
      </c>
      <c r="B151" t="s">
        <v>30</v>
      </c>
      <c r="C151" t="s">
        <v>55</v>
      </c>
      <c r="D151" t="s">
        <v>70</v>
      </c>
      <c r="G151" s="2"/>
      <c r="H151" s="3">
        <v>1077</v>
      </c>
      <c r="I151">
        <v>8</v>
      </c>
      <c r="J151" s="3">
        <v>75</v>
      </c>
      <c r="K151" s="3">
        <f t="shared" si="7"/>
        <v>1152</v>
      </c>
      <c r="L151" t="s">
        <v>45</v>
      </c>
      <c r="M151" t="s">
        <v>71</v>
      </c>
      <c r="N151">
        <v>1200</v>
      </c>
      <c r="O151" s="1">
        <f t="shared" si="8"/>
        <v>48</v>
      </c>
      <c r="P151" s="4">
        <f t="shared" si="9"/>
        <v>0.04</v>
      </c>
      <c r="Q151" t="s">
        <v>90</v>
      </c>
    </row>
    <row r="152" spans="1:17" x14ac:dyDescent="0.25">
      <c r="A152" s="5">
        <v>43136</v>
      </c>
      <c r="B152" t="s">
        <v>30</v>
      </c>
      <c r="C152" t="s">
        <v>55</v>
      </c>
      <c r="D152" t="s">
        <v>70</v>
      </c>
      <c r="G152" s="2"/>
      <c r="H152" s="3">
        <v>1077</v>
      </c>
      <c r="I152">
        <v>8</v>
      </c>
      <c r="J152" s="3">
        <v>75</v>
      </c>
      <c r="K152" s="3">
        <f t="shared" si="7"/>
        <v>1152</v>
      </c>
      <c r="L152" t="s">
        <v>45</v>
      </c>
      <c r="M152" t="s">
        <v>71</v>
      </c>
      <c r="N152">
        <v>1200</v>
      </c>
      <c r="O152" s="1">
        <f t="shared" si="8"/>
        <v>48</v>
      </c>
      <c r="P152" s="4">
        <f t="shared" si="9"/>
        <v>0.04</v>
      </c>
      <c r="Q152" t="s">
        <v>90</v>
      </c>
    </row>
    <row r="153" spans="1:17" x14ac:dyDescent="0.25">
      <c r="A153" s="5">
        <v>43138</v>
      </c>
      <c r="B153" t="s">
        <v>30</v>
      </c>
      <c r="C153" t="s">
        <v>55</v>
      </c>
      <c r="D153" t="s">
        <v>70</v>
      </c>
      <c r="G153" s="2"/>
      <c r="H153" s="3">
        <v>1077</v>
      </c>
      <c r="I153">
        <v>8</v>
      </c>
      <c r="J153" s="3">
        <v>75</v>
      </c>
      <c r="K153" s="3">
        <f t="shared" si="7"/>
        <v>1152</v>
      </c>
      <c r="L153" t="s">
        <v>45</v>
      </c>
      <c r="M153" t="s">
        <v>71</v>
      </c>
      <c r="N153">
        <v>1200</v>
      </c>
      <c r="O153" s="1">
        <f t="shared" si="8"/>
        <v>48</v>
      </c>
      <c r="P153" s="4">
        <f t="shared" si="9"/>
        <v>0.04</v>
      </c>
      <c r="Q153" t="s">
        <v>90</v>
      </c>
    </row>
    <row r="154" spans="1:17" x14ac:dyDescent="0.25">
      <c r="A154" s="5">
        <v>43139</v>
      </c>
      <c r="B154" t="s">
        <v>30</v>
      </c>
      <c r="C154" t="s">
        <v>55</v>
      </c>
      <c r="D154" t="s">
        <v>70</v>
      </c>
      <c r="G154" s="2"/>
      <c r="H154" s="3">
        <v>1077</v>
      </c>
      <c r="I154">
        <v>8</v>
      </c>
      <c r="J154" s="3">
        <v>75</v>
      </c>
      <c r="K154" s="3">
        <f t="shared" si="7"/>
        <v>1152</v>
      </c>
      <c r="L154" t="s">
        <v>45</v>
      </c>
      <c r="M154" t="s">
        <v>71</v>
      </c>
      <c r="N154">
        <v>1200</v>
      </c>
      <c r="O154" s="1">
        <f t="shared" si="8"/>
        <v>48</v>
      </c>
      <c r="P154" s="4">
        <f t="shared" si="9"/>
        <v>0.04</v>
      </c>
      <c r="Q154" t="s">
        <v>90</v>
      </c>
    </row>
    <row r="155" spans="1:17" x14ac:dyDescent="0.25">
      <c r="A155" s="5">
        <v>43140</v>
      </c>
      <c r="B155" t="s">
        <v>30</v>
      </c>
      <c r="C155" t="s">
        <v>55</v>
      </c>
      <c r="D155" t="s">
        <v>70</v>
      </c>
      <c r="G155" s="2"/>
      <c r="H155" s="3">
        <v>1077</v>
      </c>
      <c r="I155">
        <v>8</v>
      </c>
      <c r="J155" s="3">
        <v>75</v>
      </c>
      <c r="K155" s="3">
        <f t="shared" si="7"/>
        <v>1152</v>
      </c>
      <c r="L155" t="s">
        <v>45</v>
      </c>
      <c r="M155" t="s">
        <v>71</v>
      </c>
      <c r="N155">
        <v>1200</v>
      </c>
      <c r="O155" s="1">
        <f t="shared" si="8"/>
        <v>48</v>
      </c>
      <c r="P155" s="4">
        <f t="shared" si="9"/>
        <v>0.04</v>
      </c>
      <c r="Q155" t="s">
        <v>90</v>
      </c>
    </row>
    <row r="156" spans="1:17" x14ac:dyDescent="0.25">
      <c r="A156" s="5">
        <v>43135</v>
      </c>
      <c r="B156" t="s">
        <v>30</v>
      </c>
      <c r="C156" t="s">
        <v>55</v>
      </c>
      <c r="D156" t="s">
        <v>69</v>
      </c>
      <c r="E156">
        <v>99.95</v>
      </c>
      <c r="F156" t="s">
        <v>73</v>
      </c>
      <c r="G156" s="2">
        <f>E156</f>
        <v>99.95</v>
      </c>
      <c r="H156" s="3">
        <f>E156*'21run'!$C$1</f>
        <v>743.90786000000003</v>
      </c>
      <c r="I156">
        <v>10</v>
      </c>
      <c r="J156" s="3">
        <f>I156*'21run'!$C$1</f>
        <v>74.427999999999997</v>
      </c>
      <c r="K156" s="3">
        <f t="shared" si="7"/>
        <v>818.33586000000003</v>
      </c>
      <c r="L156" t="s">
        <v>45</v>
      </c>
      <c r="M156" t="s">
        <v>50</v>
      </c>
      <c r="N156">
        <v>1200</v>
      </c>
      <c r="O156" s="1">
        <f t="shared" si="8"/>
        <v>381.66413999999997</v>
      </c>
      <c r="P156" s="4">
        <f t="shared" si="9"/>
        <v>0.31805344999999996</v>
      </c>
      <c r="Q156" t="s">
        <v>90</v>
      </c>
    </row>
    <row r="157" spans="1:17" x14ac:dyDescent="0.25">
      <c r="A157" s="5">
        <v>43136</v>
      </c>
      <c r="B157" t="s">
        <v>30</v>
      </c>
      <c r="C157" t="s">
        <v>55</v>
      </c>
      <c r="D157" t="s">
        <v>69</v>
      </c>
      <c r="E157">
        <v>99.95</v>
      </c>
      <c r="F157" t="s">
        <v>73</v>
      </c>
      <c r="G157" s="2">
        <f>E157</f>
        <v>99.95</v>
      </c>
      <c r="H157" s="3">
        <f>E157*'21run'!$C$1</f>
        <v>743.90786000000003</v>
      </c>
      <c r="I157">
        <v>10</v>
      </c>
      <c r="J157" s="3">
        <f>I157*'21run'!$C$1</f>
        <v>74.427999999999997</v>
      </c>
      <c r="K157" s="3">
        <f t="shared" si="7"/>
        <v>818.33586000000003</v>
      </c>
      <c r="L157" t="s">
        <v>45</v>
      </c>
      <c r="M157" t="s">
        <v>50</v>
      </c>
      <c r="N157">
        <v>1200</v>
      </c>
      <c r="O157" s="1">
        <f t="shared" si="8"/>
        <v>381.66413999999997</v>
      </c>
      <c r="P157" s="4">
        <f t="shared" si="9"/>
        <v>0.31805344999999996</v>
      </c>
      <c r="Q157" t="s">
        <v>90</v>
      </c>
    </row>
    <row r="158" spans="1:17" x14ac:dyDescent="0.25">
      <c r="A158" s="5">
        <v>43138</v>
      </c>
      <c r="B158" t="s">
        <v>30</v>
      </c>
      <c r="C158" t="s">
        <v>55</v>
      </c>
      <c r="D158" t="s">
        <v>69</v>
      </c>
      <c r="E158">
        <v>99.95</v>
      </c>
      <c r="F158" t="s">
        <v>73</v>
      </c>
      <c r="G158" s="2">
        <f>E158</f>
        <v>99.95</v>
      </c>
      <c r="H158" s="3">
        <f>E158*'21run'!$C$1</f>
        <v>743.90786000000003</v>
      </c>
      <c r="I158">
        <v>10</v>
      </c>
      <c r="J158" s="3">
        <f>I158*'21run'!$C$1</f>
        <v>74.427999999999997</v>
      </c>
      <c r="K158" s="3">
        <f t="shared" si="7"/>
        <v>818.33586000000003</v>
      </c>
      <c r="L158" t="s">
        <v>45</v>
      </c>
      <c r="M158" t="s">
        <v>50</v>
      </c>
      <c r="N158">
        <v>1200</v>
      </c>
      <c r="O158" s="1">
        <f t="shared" si="8"/>
        <v>381.66413999999997</v>
      </c>
      <c r="P158" s="4">
        <f t="shared" si="9"/>
        <v>0.31805344999999996</v>
      </c>
      <c r="Q158" t="s">
        <v>90</v>
      </c>
    </row>
    <row r="159" spans="1:17" x14ac:dyDescent="0.25">
      <c r="A159" s="5">
        <v>43139</v>
      </c>
      <c r="B159" t="s">
        <v>30</v>
      </c>
      <c r="C159" t="s">
        <v>55</v>
      </c>
      <c r="D159" t="s">
        <v>69</v>
      </c>
      <c r="E159">
        <v>99.95</v>
      </c>
      <c r="F159" t="s">
        <v>73</v>
      </c>
      <c r="G159" s="2">
        <f>E159</f>
        <v>99.95</v>
      </c>
      <c r="H159" s="3">
        <f>E159*'21run'!$C$1</f>
        <v>743.90786000000003</v>
      </c>
      <c r="I159">
        <v>10</v>
      </c>
      <c r="J159" s="3">
        <f>I159*'21run'!$C$1</f>
        <v>74.427999999999997</v>
      </c>
      <c r="K159" s="3">
        <f t="shared" si="7"/>
        <v>818.33586000000003</v>
      </c>
      <c r="L159" t="s">
        <v>45</v>
      </c>
      <c r="M159" t="s">
        <v>50</v>
      </c>
      <c r="N159">
        <v>1200</v>
      </c>
      <c r="O159" s="1">
        <f t="shared" si="8"/>
        <v>381.66413999999997</v>
      </c>
      <c r="P159" s="4">
        <f t="shared" si="9"/>
        <v>0.31805344999999996</v>
      </c>
      <c r="Q159" t="s">
        <v>90</v>
      </c>
    </row>
    <row r="160" spans="1:17" x14ac:dyDescent="0.25">
      <c r="A160" s="5">
        <v>43140</v>
      </c>
      <c r="B160" t="s">
        <v>30</v>
      </c>
      <c r="C160" t="s">
        <v>55</v>
      </c>
      <c r="D160" t="s">
        <v>69</v>
      </c>
      <c r="E160">
        <v>99.95</v>
      </c>
      <c r="F160" t="s">
        <v>73</v>
      </c>
      <c r="G160" s="2">
        <f>E160</f>
        <v>99.95</v>
      </c>
      <c r="H160" s="3">
        <f>E160*'21run'!$C$1</f>
        <v>743.90786000000003</v>
      </c>
      <c r="I160">
        <v>10</v>
      </c>
      <c r="J160" s="3">
        <f>I160*'21run'!$C$1</f>
        <v>74.427999999999997</v>
      </c>
      <c r="K160" s="3">
        <f t="shared" si="7"/>
        <v>818.33586000000003</v>
      </c>
      <c r="L160" t="s">
        <v>45</v>
      </c>
      <c r="M160" t="s">
        <v>50</v>
      </c>
      <c r="N160">
        <v>1200</v>
      </c>
      <c r="O160" s="1">
        <f t="shared" si="8"/>
        <v>381.66413999999997</v>
      </c>
      <c r="P160" s="4">
        <f t="shared" si="9"/>
        <v>0.31805344999999996</v>
      </c>
      <c r="Q160" t="s">
        <v>90</v>
      </c>
    </row>
    <row r="161" spans="1:17" x14ac:dyDescent="0.25">
      <c r="A161" s="5">
        <v>43135</v>
      </c>
      <c r="B161" t="s">
        <v>30</v>
      </c>
      <c r="C161" t="s">
        <v>55</v>
      </c>
      <c r="D161" t="s">
        <v>67</v>
      </c>
      <c r="F161" t="s">
        <v>74</v>
      </c>
      <c r="G161" s="2"/>
      <c r="H161" s="3">
        <v>839</v>
      </c>
      <c r="I161">
        <v>0</v>
      </c>
      <c r="J161" s="3">
        <v>0</v>
      </c>
      <c r="K161" s="3">
        <f t="shared" si="7"/>
        <v>839</v>
      </c>
      <c r="L161" t="s">
        <v>45</v>
      </c>
      <c r="M161" t="s">
        <v>68</v>
      </c>
      <c r="N161">
        <v>1200</v>
      </c>
      <c r="O161" s="1">
        <f t="shared" si="8"/>
        <v>361</v>
      </c>
      <c r="P161" s="4">
        <f t="shared" si="9"/>
        <v>0.30083333333333334</v>
      </c>
      <c r="Q161" t="s">
        <v>90</v>
      </c>
    </row>
    <row r="162" spans="1:17" x14ac:dyDescent="0.25">
      <c r="A162" s="5">
        <v>43136</v>
      </c>
      <c r="B162" t="s">
        <v>30</v>
      </c>
      <c r="C162" t="s">
        <v>55</v>
      </c>
      <c r="D162" t="s">
        <v>67</v>
      </c>
      <c r="F162" t="s">
        <v>74</v>
      </c>
      <c r="G162" s="2"/>
      <c r="H162" s="3">
        <v>839</v>
      </c>
      <c r="I162">
        <v>0</v>
      </c>
      <c r="J162" s="3">
        <v>0</v>
      </c>
      <c r="K162" s="3">
        <f t="shared" si="7"/>
        <v>839</v>
      </c>
      <c r="L162" t="s">
        <v>45</v>
      </c>
      <c r="M162" t="s">
        <v>68</v>
      </c>
      <c r="N162">
        <v>1200</v>
      </c>
      <c r="O162" s="1">
        <f t="shared" si="8"/>
        <v>361</v>
      </c>
      <c r="P162" s="4">
        <f t="shared" si="9"/>
        <v>0.30083333333333334</v>
      </c>
      <c r="Q162" t="s">
        <v>90</v>
      </c>
    </row>
    <row r="163" spans="1:17" x14ac:dyDescent="0.25">
      <c r="A163" s="5">
        <v>43138</v>
      </c>
      <c r="B163" t="s">
        <v>30</v>
      </c>
      <c r="C163" t="s">
        <v>55</v>
      </c>
      <c r="D163" t="s">
        <v>67</v>
      </c>
      <c r="F163" t="s">
        <v>74</v>
      </c>
      <c r="G163" s="2"/>
      <c r="H163" s="3">
        <v>839</v>
      </c>
      <c r="I163">
        <v>0</v>
      </c>
      <c r="J163" s="3">
        <v>0</v>
      </c>
      <c r="K163" s="3">
        <f t="shared" si="7"/>
        <v>839</v>
      </c>
      <c r="L163" t="s">
        <v>45</v>
      </c>
      <c r="M163" t="s">
        <v>68</v>
      </c>
      <c r="N163">
        <v>1200</v>
      </c>
      <c r="O163" s="1">
        <f t="shared" si="8"/>
        <v>361</v>
      </c>
      <c r="P163" s="4">
        <f t="shared" si="9"/>
        <v>0.30083333333333334</v>
      </c>
      <c r="Q163" t="s">
        <v>90</v>
      </c>
    </row>
    <row r="164" spans="1:17" x14ac:dyDescent="0.25">
      <c r="A164" s="5">
        <v>43139</v>
      </c>
      <c r="B164" t="s">
        <v>30</v>
      </c>
      <c r="C164" t="s">
        <v>55</v>
      </c>
      <c r="D164" t="s">
        <v>67</v>
      </c>
      <c r="F164" t="s">
        <v>74</v>
      </c>
      <c r="G164" s="2"/>
      <c r="H164" s="3">
        <v>839</v>
      </c>
      <c r="I164">
        <v>0</v>
      </c>
      <c r="J164" s="3">
        <v>0</v>
      </c>
      <c r="K164" s="3">
        <f t="shared" si="7"/>
        <v>839</v>
      </c>
      <c r="L164" t="s">
        <v>45</v>
      </c>
      <c r="M164" t="s">
        <v>68</v>
      </c>
      <c r="N164">
        <v>1200</v>
      </c>
      <c r="O164" s="1">
        <f t="shared" si="8"/>
        <v>361</v>
      </c>
      <c r="P164" s="4">
        <f t="shared" si="9"/>
        <v>0.30083333333333334</v>
      </c>
      <c r="Q164" t="s">
        <v>90</v>
      </c>
    </row>
    <row r="165" spans="1:17" x14ac:dyDescent="0.25">
      <c r="A165" s="5">
        <v>43140</v>
      </c>
      <c r="B165" t="s">
        <v>30</v>
      </c>
      <c r="C165" t="s">
        <v>55</v>
      </c>
      <c r="D165" t="s">
        <v>67</v>
      </c>
      <c r="F165" t="s">
        <v>74</v>
      </c>
      <c r="G165" s="2"/>
      <c r="H165" s="3">
        <v>839</v>
      </c>
      <c r="I165">
        <v>0</v>
      </c>
      <c r="J165" s="3">
        <v>0</v>
      </c>
      <c r="K165" s="3">
        <f t="shared" si="7"/>
        <v>839</v>
      </c>
      <c r="L165" t="s">
        <v>45</v>
      </c>
      <c r="M165" t="s">
        <v>68</v>
      </c>
      <c r="N165">
        <v>1200</v>
      </c>
      <c r="O165" s="1">
        <f t="shared" si="8"/>
        <v>361</v>
      </c>
      <c r="P165" s="4">
        <f t="shared" si="9"/>
        <v>0.30083333333333334</v>
      </c>
      <c r="Q165" t="s">
        <v>90</v>
      </c>
    </row>
    <row r="166" spans="1:17" x14ac:dyDescent="0.25">
      <c r="A166" s="5">
        <v>43135</v>
      </c>
      <c r="B166" t="s">
        <v>30</v>
      </c>
      <c r="C166" t="s">
        <v>55</v>
      </c>
      <c r="D166" t="s">
        <v>66</v>
      </c>
      <c r="E166">
        <v>119.99</v>
      </c>
      <c r="F166" t="s">
        <v>77</v>
      </c>
      <c r="G166" s="2">
        <f>E166</f>
        <v>119.99</v>
      </c>
      <c r="H166" s="3">
        <f>E166*'21run'!$C$2</f>
        <v>1022.566779</v>
      </c>
      <c r="I166">
        <v>8</v>
      </c>
      <c r="J166" s="3">
        <f>I166*'21run'!$C$2</f>
        <v>68.1768</v>
      </c>
      <c r="K166" s="3">
        <f t="shared" si="7"/>
        <v>1090.743579</v>
      </c>
      <c r="L166" t="s">
        <v>45</v>
      </c>
      <c r="M166" t="s">
        <v>51</v>
      </c>
      <c r="N166">
        <v>1200</v>
      </c>
      <c r="O166" s="1">
        <f t="shared" si="8"/>
        <v>109.25642100000005</v>
      </c>
      <c r="P166" s="4">
        <f t="shared" si="9"/>
        <v>9.1047017500000035E-2</v>
      </c>
      <c r="Q166" t="s">
        <v>90</v>
      </c>
    </row>
    <row r="167" spans="1:17" x14ac:dyDescent="0.25">
      <c r="A167" s="5">
        <v>43136</v>
      </c>
      <c r="B167" t="s">
        <v>30</v>
      </c>
      <c r="C167" t="s">
        <v>55</v>
      </c>
      <c r="D167" t="s">
        <v>66</v>
      </c>
      <c r="E167">
        <v>119.99</v>
      </c>
      <c r="F167" t="s">
        <v>77</v>
      </c>
      <c r="G167" s="2">
        <f>E167</f>
        <v>119.99</v>
      </c>
      <c r="H167" s="3">
        <f>E167*'21run'!$C$2</f>
        <v>1022.566779</v>
      </c>
      <c r="I167">
        <v>8</v>
      </c>
      <c r="J167" s="3">
        <f>I167*'21run'!$C$2</f>
        <v>68.1768</v>
      </c>
      <c r="K167" s="3">
        <f t="shared" si="7"/>
        <v>1090.743579</v>
      </c>
      <c r="L167" t="s">
        <v>45</v>
      </c>
      <c r="M167" t="s">
        <v>51</v>
      </c>
      <c r="N167">
        <v>1200</v>
      </c>
      <c r="O167" s="1">
        <f t="shared" si="8"/>
        <v>109.25642100000005</v>
      </c>
      <c r="P167" s="4">
        <f t="shared" si="9"/>
        <v>9.1047017500000035E-2</v>
      </c>
      <c r="Q167" t="s">
        <v>90</v>
      </c>
    </row>
    <row r="168" spans="1:17" x14ac:dyDescent="0.25">
      <c r="A168" s="5">
        <v>43138</v>
      </c>
      <c r="B168" t="s">
        <v>30</v>
      </c>
      <c r="C168" t="s">
        <v>55</v>
      </c>
      <c r="D168" t="s">
        <v>66</v>
      </c>
      <c r="E168">
        <v>119.99</v>
      </c>
      <c r="F168" t="s">
        <v>77</v>
      </c>
      <c r="G168" s="2">
        <f>E168</f>
        <v>119.99</v>
      </c>
      <c r="H168" s="3">
        <f>E168*'21run'!$C$2</f>
        <v>1022.566779</v>
      </c>
      <c r="I168">
        <v>8</v>
      </c>
      <c r="J168" s="3">
        <f>I168*'21run'!$C$2</f>
        <v>68.1768</v>
      </c>
      <c r="K168" s="3">
        <f t="shared" si="7"/>
        <v>1090.743579</v>
      </c>
      <c r="L168" t="s">
        <v>45</v>
      </c>
      <c r="M168" t="s">
        <v>51</v>
      </c>
      <c r="N168">
        <v>1200</v>
      </c>
      <c r="O168" s="1">
        <f t="shared" si="8"/>
        <v>109.25642100000005</v>
      </c>
      <c r="P168" s="4">
        <f t="shared" si="9"/>
        <v>9.1047017500000035E-2</v>
      </c>
      <c r="Q168" t="s">
        <v>90</v>
      </c>
    </row>
    <row r="169" spans="1:17" x14ac:dyDescent="0.25">
      <c r="A169" s="5">
        <v>43139</v>
      </c>
      <c r="B169" t="s">
        <v>30</v>
      </c>
      <c r="C169" t="s">
        <v>55</v>
      </c>
      <c r="D169" t="s">
        <v>66</v>
      </c>
      <c r="E169">
        <v>119.99</v>
      </c>
      <c r="F169" t="s">
        <v>77</v>
      </c>
      <c r="G169" s="2">
        <f>E169</f>
        <v>119.99</v>
      </c>
      <c r="H169" s="3">
        <f>E169*'21run'!$C$2</f>
        <v>1022.566779</v>
      </c>
      <c r="I169">
        <v>8</v>
      </c>
      <c r="J169" s="3">
        <f>I169*'21run'!$C$2</f>
        <v>68.1768</v>
      </c>
      <c r="K169" s="3">
        <f t="shared" si="7"/>
        <v>1090.743579</v>
      </c>
      <c r="L169" t="s">
        <v>45</v>
      </c>
      <c r="M169" t="s">
        <v>51</v>
      </c>
      <c r="N169">
        <v>1200</v>
      </c>
      <c r="O169" s="1">
        <f t="shared" si="8"/>
        <v>109.25642100000005</v>
      </c>
      <c r="P169" s="4">
        <f t="shared" si="9"/>
        <v>9.1047017500000035E-2</v>
      </c>
      <c r="Q169" t="s">
        <v>90</v>
      </c>
    </row>
    <row r="170" spans="1:17" x14ac:dyDescent="0.25">
      <c r="A170" s="5">
        <v>43140</v>
      </c>
      <c r="B170" t="s">
        <v>30</v>
      </c>
      <c r="C170" t="s">
        <v>55</v>
      </c>
      <c r="D170" t="s">
        <v>66</v>
      </c>
      <c r="E170">
        <v>119.99</v>
      </c>
      <c r="F170" t="s">
        <v>77</v>
      </c>
      <c r="G170" s="2">
        <f>E170</f>
        <v>119.99</v>
      </c>
      <c r="H170" s="3">
        <f>E170*'21run'!$C$2</f>
        <v>1022.566779</v>
      </c>
      <c r="I170">
        <v>8</v>
      </c>
      <c r="J170" s="3">
        <f>I170*'21run'!$C$2</f>
        <v>68.1768</v>
      </c>
      <c r="K170" s="3">
        <f t="shared" si="7"/>
        <v>1090.743579</v>
      </c>
      <c r="L170" t="s">
        <v>45</v>
      </c>
      <c r="M170" t="s">
        <v>51</v>
      </c>
      <c r="N170">
        <v>1200</v>
      </c>
      <c r="O170" s="1">
        <f t="shared" si="8"/>
        <v>109.25642100000005</v>
      </c>
      <c r="P170" s="4">
        <f t="shared" si="9"/>
        <v>9.1047017500000035E-2</v>
      </c>
      <c r="Q170" t="s">
        <v>90</v>
      </c>
    </row>
    <row r="171" spans="1:17" x14ac:dyDescent="0.25">
      <c r="A171" s="5">
        <v>43135</v>
      </c>
      <c r="B171" t="s">
        <v>30</v>
      </c>
      <c r="C171" t="s">
        <v>55</v>
      </c>
      <c r="D171" t="s">
        <v>65</v>
      </c>
      <c r="F171" t="s">
        <v>74</v>
      </c>
      <c r="G171" s="2"/>
      <c r="H171" s="3">
        <v>1099</v>
      </c>
      <c r="I171">
        <v>8</v>
      </c>
      <c r="J171" s="3">
        <v>0</v>
      </c>
      <c r="K171" s="3">
        <f t="shared" si="7"/>
        <v>1099</v>
      </c>
      <c r="L171" t="s">
        <v>45</v>
      </c>
      <c r="M171" t="s">
        <v>49</v>
      </c>
      <c r="N171">
        <v>1200</v>
      </c>
      <c r="O171" s="1">
        <f t="shared" si="8"/>
        <v>101</v>
      </c>
      <c r="P171" s="4">
        <f t="shared" si="9"/>
        <v>8.4166666666666667E-2</v>
      </c>
      <c r="Q171" t="s">
        <v>90</v>
      </c>
    </row>
    <row r="172" spans="1:17" x14ac:dyDescent="0.25">
      <c r="A172" s="5">
        <v>43136</v>
      </c>
      <c r="B172" t="s">
        <v>30</v>
      </c>
      <c r="C172" t="s">
        <v>55</v>
      </c>
      <c r="D172" t="s">
        <v>65</v>
      </c>
      <c r="F172" t="s">
        <v>74</v>
      </c>
      <c r="G172" s="2"/>
      <c r="H172" s="3">
        <v>1099</v>
      </c>
      <c r="I172">
        <v>8</v>
      </c>
      <c r="J172" s="3">
        <v>0</v>
      </c>
      <c r="K172" s="3">
        <f t="shared" si="7"/>
        <v>1099</v>
      </c>
      <c r="L172" t="s">
        <v>45</v>
      </c>
      <c r="M172" t="s">
        <v>49</v>
      </c>
      <c r="N172">
        <v>1200</v>
      </c>
      <c r="O172" s="1">
        <f t="shared" si="8"/>
        <v>101</v>
      </c>
      <c r="P172" s="4">
        <f t="shared" si="9"/>
        <v>8.4166666666666667E-2</v>
      </c>
      <c r="Q172" t="s">
        <v>90</v>
      </c>
    </row>
    <row r="173" spans="1:17" x14ac:dyDescent="0.25">
      <c r="A173" s="5">
        <v>43138</v>
      </c>
      <c r="B173" t="s">
        <v>30</v>
      </c>
      <c r="C173" t="s">
        <v>55</v>
      </c>
      <c r="D173" t="s">
        <v>65</v>
      </c>
      <c r="F173" t="s">
        <v>74</v>
      </c>
      <c r="G173" s="2"/>
      <c r="H173" s="3">
        <v>1099</v>
      </c>
      <c r="I173">
        <v>8</v>
      </c>
      <c r="J173" s="3">
        <v>0</v>
      </c>
      <c r="K173" s="3">
        <f t="shared" si="7"/>
        <v>1099</v>
      </c>
      <c r="L173" t="s">
        <v>45</v>
      </c>
      <c r="M173" t="s">
        <v>49</v>
      </c>
      <c r="N173">
        <v>1200</v>
      </c>
      <c r="O173" s="1">
        <f t="shared" si="8"/>
        <v>101</v>
      </c>
      <c r="P173" s="4">
        <f t="shared" si="9"/>
        <v>8.4166666666666667E-2</v>
      </c>
      <c r="Q173" t="s">
        <v>90</v>
      </c>
    </row>
    <row r="174" spans="1:17" x14ac:dyDescent="0.25">
      <c r="A174" s="5">
        <v>43139</v>
      </c>
      <c r="B174" t="s">
        <v>30</v>
      </c>
      <c r="C174" t="s">
        <v>55</v>
      </c>
      <c r="D174" t="s">
        <v>65</v>
      </c>
      <c r="F174" t="s">
        <v>74</v>
      </c>
      <c r="G174" s="2"/>
      <c r="H174" s="3">
        <v>1099</v>
      </c>
      <c r="I174">
        <v>8</v>
      </c>
      <c r="J174" s="3">
        <v>0</v>
      </c>
      <c r="K174" s="3">
        <f t="shared" si="7"/>
        <v>1099</v>
      </c>
      <c r="L174" t="s">
        <v>45</v>
      </c>
      <c r="M174" t="s">
        <v>49</v>
      </c>
      <c r="N174">
        <v>1200</v>
      </c>
      <c r="O174" s="1">
        <f t="shared" si="8"/>
        <v>101</v>
      </c>
      <c r="P174" s="4">
        <f t="shared" si="9"/>
        <v>8.4166666666666667E-2</v>
      </c>
      <c r="Q174" t="s">
        <v>90</v>
      </c>
    </row>
    <row r="175" spans="1:17" x14ac:dyDescent="0.25">
      <c r="A175" s="5">
        <v>43140</v>
      </c>
      <c r="B175" t="s">
        <v>30</v>
      </c>
      <c r="C175" t="s">
        <v>55</v>
      </c>
      <c r="D175" t="s">
        <v>65</v>
      </c>
      <c r="F175" t="s">
        <v>74</v>
      </c>
      <c r="G175" s="2"/>
      <c r="H175" s="3">
        <v>1099</v>
      </c>
      <c r="I175">
        <v>8</v>
      </c>
      <c r="J175" s="3">
        <v>0</v>
      </c>
      <c r="K175" s="3">
        <f t="shared" si="7"/>
        <v>1099</v>
      </c>
      <c r="L175" t="s">
        <v>45</v>
      </c>
      <c r="M175" t="s">
        <v>49</v>
      </c>
      <c r="N175">
        <v>1200</v>
      </c>
      <c r="O175" s="1">
        <f t="shared" si="8"/>
        <v>101</v>
      </c>
      <c r="P175" s="4">
        <f t="shared" si="9"/>
        <v>8.4166666666666667E-2</v>
      </c>
      <c r="Q175" t="s">
        <v>90</v>
      </c>
    </row>
    <row r="176" spans="1:17" x14ac:dyDescent="0.25">
      <c r="A176" s="5">
        <v>43135</v>
      </c>
      <c r="B176" t="s">
        <v>30</v>
      </c>
      <c r="C176" t="s">
        <v>55</v>
      </c>
      <c r="D176" t="s">
        <v>64</v>
      </c>
      <c r="F176" t="s">
        <v>74</v>
      </c>
      <c r="G176" s="2"/>
      <c r="H176" s="3">
        <v>899</v>
      </c>
      <c r="I176">
        <v>0</v>
      </c>
      <c r="J176" s="3">
        <v>39</v>
      </c>
      <c r="K176" s="3">
        <f t="shared" si="7"/>
        <v>938</v>
      </c>
      <c r="L176" t="s">
        <v>45</v>
      </c>
      <c r="M176" t="s">
        <v>49</v>
      </c>
      <c r="N176">
        <v>1200</v>
      </c>
      <c r="O176" s="1">
        <f t="shared" si="8"/>
        <v>262</v>
      </c>
      <c r="P176" s="4">
        <f t="shared" si="9"/>
        <v>0.21833333333333332</v>
      </c>
      <c r="Q176" t="s">
        <v>90</v>
      </c>
    </row>
    <row r="177" spans="1:17" x14ac:dyDescent="0.25">
      <c r="A177" s="5">
        <v>43136</v>
      </c>
      <c r="B177" t="s">
        <v>30</v>
      </c>
      <c r="C177" t="s">
        <v>55</v>
      </c>
      <c r="D177" t="s">
        <v>64</v>
      </c>
      <c r="F177" t="s">
        <v>74</v>
      </c>
      <c r="G177" s="2"/>
      <c r="H177" s="3">
        <v>899</v>
      </c>
      <c r="I177">
        <v>0</v>
      </c>
      <c r="J177" s="3">
        <v>39</v>
      </c>
      <c r="K177" s="3">
        <f t="shared" si="7"/>
        <v>938</v>
      </c>
      <c r="L177" t="s">
        <v>45</v>
      </c>
      <c r="M177" t="s">
        <v>49</v>
      </c>
      <c r="N177">
        <v>1200</v>
      </c>
      <c r="O177" s="1">
        <f t="shared" si="8"/>
        <v>262</v>
      </c>
      <c r="P177" s="4">
        <f t="shared" si="9"/>
        <v>0.21833333333333332</v>
      </c>
      <c r="Q177" t="s">
        <v>90</v>
      </c>
    </row>
    <row r="178" spans="1:17" x14ac:dyDescent="0.25">
      <c r="A178" s="5">
        <v>43138</v>
      </c>
      <c r="B178" t="s">
        <v>30</v>
      </c>
      <c r="C178" t="s">
        <v>55</v>
      </c>
      <c r="D178" t="s">
        <v>64</v>
      </c>
      <c r="F178" t="s">
        <v>74</v>
      </c>
      <c r="G178" s="2"/>
      <c r="H178" s="3">
        <v>899</v>
      </c>
      <c r="I178">
        <v>0</v>
      </c>
      <c r="J178" s="3">
        <v>39</v>
      </c>
      <c r="K178" s="3">
        <f t="shared" si="7"/>
        <v>938</v>
      </c>
      <c r="L178" t="s">
        <v>45</v>
      </c>
      <c r="M178" t="s">
        <v>49</v>
      </c>
      <c r="N178">
        <v>1200</v>
      </c>
      <c r="O178" s="1">
        <f t="shared" si="8"/>
        <v>262</v>
      </c>
      <c r="P178" s="4">
        <f t="shared" si="9"/>
        <v>0.21833333333333332</v>
      </c>
      <c r="Q178" t="s">
        <v>90</v>
      </c>
    </row>
    <row r="179" spans="1:17" x14ac:dyDescent="0.25">
      <c r="A179" s="5">
        <v>43139</v>
      </c>
      <c r="B179" t="s">
        <v>30</v>
      </c>
      <c r="C179" t="s">
        <v>55</v>
      </c>
      <c r="D179" t="s">
        <v>64</v>
      </c>
      <c r="F179" t="s">
        <v>74</v>
      </c>
      <c r="G179" s="2"/>
      <c r="H179" s="3">
        <v>899</v>
      </c>
      <c r="I179">
        <v>0</v>
      </c>
      <c r="J179" s="3">
        <v>39</v>
      </c>
      <c r="K179" s="3">
        <f t="shared" si="7"/>
        <v>938</v>
      </c>
      <c r="L179" t="s">
        <v>45</v>
      </c>
      <c r="M179" t="s">
        <v>49</v>
      </c>
      <c r="N179">
        <v>1200</v>
      </c>
      <c r="O179" s="1">
        <f t="shared" si="8"/>
        <v>262</v>
      </c>
      <c r="P179" s="4">
        <f t="shared" si="9"/>
        <v>0.21833333333333332</v>
      </c>
      <c r="Q179" t="s">
        <v>90</v>
      </c>
    </row>
    <row r="180" spans="1:17" x14ac:dyDescent="0.25">
      <c r="A180" s="5">
        <v>43140</v>
      </c>
      <c r="B180" t="s">
        <v>30</v>
      </c>
      <c r="C180" t="s">
        <v>55</v>
      </c>
      <c r="D180" t="s">
        <v>64</v>
      </c>
      <c r="F180" t="s">
        <v>74</v>
      </c>
      <c r="G180" s="2"/>
      <c r="H180" s="3">
        <v>899</v>
      </c>
      <c r="I180">
        <v>0</v>
      </c>
      <c r="J180" s="3">
        <v>39</v>
      </c>
      <c r="K180" s="3">
        <f t="shared" si="7"/>
        <v>938</v>
      </c>
      <c r="L180" t="s">
        <v>45</v>
      </c>
      <c r="M180" t="s">
        <v>49</v>
      </c>
      <c r="N180">
        <v>1200</v>
      </c>
      <c r="O180" s="1">
        <f t="shared" si="8"/>
        <v>262</v>
      </c>
      <c r="P180" s="4">
        <f t="shared" si="9"/>
        <v>0.21833333333333332</v>
      </c>
      <c r="Q180" t="s">
        <v>90</v>
      </c>
    </row>
    <row r="181" spans="1:17" x14ac:dyDescent="0.25">
      <c r="A181" s="5">
        <v>43135</v>
      </c>
      <c r="B181" t="s">
        <v>30</v>
      </c>
      <c r="C181" t="s">
        <v>55</v>
      </c>
      <c r="D181" t="s">
        <v>75</v>
      </c>
      <c r="F181" t="s">
        <v>74</v>
      </c>
      <c r="G181" s="2"/>
      <c r="H181" s="3">
        <v>1200</v>
      </c>
      <c r="I181">
        <v>8</v>
      </c>
      <c r="J181" s="3">
        <v>59.642400000000002</v>
      </c>
      <c r="K181" s="3">
        <f t="shared" si="7"/>
        <v>1259.6424</v>
      </c>
      <c r="L181" t="s">
        <v>45</v>
      </c>
      <c r="M181" t="s">
        <v>49</v>
      </c>
      <c r="N181">
        <v>1200</v>
      </c>
      <c r="O181" s="1">
        <f t="shared" si="8"/>
        <v>-59.642399999999952</v>
      </c>
      <c r="P181" s="4">
        <f t="shared" si="9"/>
        <v>-4.9701999999999961E-2</v>
      </c>
      <c r="Q181" t="s">
        <v>90</v>
      </c>
    </row>
    <row r="182" spans="1:17" x14ac:dyDescent="0.25">
      <c r="A182" s="5">
        <v>43136</v>
      </c>
      <c r="B182" t="s">
        <v>30</v>
      </c>
      <c r="C182" t="s">
        <v>55</v>
      </c>
      <c r="D182" t="s">
        <v>75</v>
      </c>
      <c r="F182" t="s">
        <v>74</v>
      </c>
      <c r="G182" s="2"/>
      <c r="H182" s="3">
        <v>1200</v>
      </c>
      <c r="I182">
        <v>8</v>
      </c>
      <c r="J182" s="3">
        <v>59.642400000000002</v>
      </c>
      <c r="K182" s="3">
        <f t="shared" si="7"/>
        <v>1259.6424</v>
      </c>
      <c r="L182" t="s">
        <v>45</v>
      </c>
      <c r="M182" t="s">
        <v>49</v>
      </c>
      <c r="N182">
        <v>1200</v>
      </c>
      <c r="O182" s="1">
        <f t="shared" si="8"/>
        <v>-59.642399999999952</v>
      </c>
      <c r="P182" s="4">
        <f t="shared" si="9"/>
        <v>-4.9701999999999961E-2</v>
      </c>
      <c r="Q182" t="s">
        <v>90</v>
      </c>
    </row>
    <row r="183" spans="1:17" x14ac:dyDescent="0.25">
      <c r="A183" s="5">
        <v>43138</v>
      </c>
      <c r="B183" t="s">
        <v>30</v>
      </c>
      <c r="C183" t="s">
        <v>55</v>
      </c>
      <c r="D183" t="s">
        <v>75</v>
      </c>
      <c r="F183" t="s">
        <v>74</v>
      </c>
      <c r="G183" s="2"/>
      <c r="H183" s="3">
        <v>1200</v>
      </c>
      <c r="I183">
        <v>8</v>
      </c>
      <c r="J183" s="3">
        <v>59.642400000000002</v>
      </c>
      <c r="K183" s="3">
        <f t="shared" si="7"/>
        <v>1259.6424</v>
      </c>
      <c r="L183" t="s">
        <v>45</v>
      </c>
      <c r="M183" t="s">
        <v>49</v>
      </c>
      <c r="N183">
        <v>1200</v>
      </c>
      <c r="O183" s="1">
        <f t="shared" si="8"/>
        <v>-59.642399999999952</v>
      </c>
      <c r="P183" s="4">
        <f t="shared" si="9"/>
        <v>-4.9701999999999961E-2</v>
      </c>
      <c r="Q183" t="s">
        <v>90</v>
      </c>
    </row>
    <row r="184" spans="1:17" x14ac:dyDescent="0.25">
      <c r="A184" s="5">
        <v>43139</v>
      </c>
      <c r="B184" t="s">
        <v>30</v>
      </c>
      <c r="C184" t="s">
        <v>55</v>
      </c>
      <c r="D184" t="s">
        <v>75</v>
      </c>
      <c r="F184" t="s">
        <v>74</v>
      </c>
      <c r="G184" s="2"/>
      <c r="H184" s="3">
        <v>1200</v>
      </c>
      <c r="I184">
        <v>8</v>
      </c>
      <c r="J184" s="3">
        <v>59.642400000000002</v>
      </c>
      <c r="K184" s="3">
        <f t="shared" si="7"/>
        <v>1259.6424</v>
      </c>
      <c r="L184" t="s">
        <v>45</v>
      </c>
      <c r="M184" t="s">
        <v>49</v>
      </c>
      <c r="N184">
        <v>1200</v>
      </c>
      <c r="O184" s="1">
        <f t="shared" si="8"/>
        <v>-59.642399999999952</v>
      </c>
      <c r="P184" s="4">
        <f t="shared" si="9"/>
        <v>-4.9701999999999961E-2</v>
      </c>
      <c r="Q184" t="s">
        <v>90</v>
      </c>
    </row>
    <row r="185" spans="1:17" x14ac:dyDescent="0.25">
      <c r="A185" s="5">
        <v>43140</v>
      </c>
      <c r="B185" t="s">
        <v>30</v>
      </c>
      <c r="C185" t="s">
        <v>55</v>
      </c>
      <c r="D185" t="s">
        <v>75</v>
      </c>
      <c r="F185" t="s">
        <v>74</v>
      </c>
      <c r="G185" s="2"/>
      <c r="H185" s="3">
        <v>1200</v>
      </c>
      <c r="I185">
        <v>8</v>
      </c>
      <c r="J185" s="3">
        <v>59.642400000000002</v>
      </c>
      <c r="K185" s="3">
        <f t="shared" si="7"/>
        <v>1259.6424</v>
      </c>
      <c r="L185" t="s">
        <v>45</v>
      </c>
      <c r="M185" t="s">
        <v>49</v>
      </c>
      <c r="N185">
        <v>1200</v>
      </c>
      <c r="O185" s="1">
        <f t="shared" si="8"/>
        <v>-59.642399999999952</v>
      </c>
      <c r="P185" s="4">
        <f t="shared" si="9"/>
        <v>-4.9701999999999961E-2</v>
      </c>
      <c r="Q185" t="s">
        <v>90</v>
      </c>
    </row>
    <row r="186" spans="1:17" x14ac:dyDescent="0.25">
      <c r="A186" s="5">
        <v>43135</v>
      </c>
      <c r="B186" t="s">
        <v>30</v>
      </c>
      <c r="C186" t="s">
        <v>20</v>
      </c>
      <c r="D186" t="s">
        <v>2</v>
      </c>
      <c r="E186">
        <v>134.94999999999999</v>
      </c>
      <c r="F186" t="s">
        <v>73</v>
      </c>
      <c r="G186" s="2">
        <f>E186</f>
        <v>134.94999999999999</v>
      </c>
      <c r="H186" s="3">
        <f>E186*$C$1</f>
        <v>1006.0927349999999</v>
      </c>
      <c r="I186">
        <v>2</v>
      </c>
      <c r="J186" s="3">
        <f>I186*$C$1</f>
        <v>14.910600000000001</v>
      </c>
      <c r="K186" s="3">
        <f t="shared" si="7"/>
        <v>1021.003335</v>
      </c>
      <c r="L186" t="s">
        <v>45</v>
      </c>
      <c r="M186" t="s">
        <v>50</v>
      </c>
      <c r="N186">
        <v>1500</v>
      </c>
      <c r="O186" s="1">
        <f t="shared" si="8"/>
        <v>478.99666500000001</v>
      </c>
      <c r="P186" s="4">
        <f t="shared" si="9"/>
        <v>0.31933111000000003</v>
      </c>
      <c r="Q186" t="s">
        <v>90</v>
      </c>
    </row>
    <row r="187" spans="1:17" x14ac:dyDescent="0.25">
      <c r="A187" s="5">
        <v>43136</v>
      </c>
      <c r="B187" t="s">
        <v>30</v>
      </c>
      <c r="C187" t="s">
        <v>20</v>
      </c>
      <c r="D187" t="s">
        <v>2</v>
      </c>
      <c r="E187">
        <v>134.94999999999999</v>
      </c>
      <c r="F187" t="s">
        <v>73</v>
      </c>
      <c r="G187" s="2">
        <f>E187</f>
        <v>134.94999999999999</v>
      </c>
      <c r="H187" s="3">
        <f>E187*$C$1</f>
        <v>1006.0927349999999</v>
      </c>
      <c r="I187">
        <v>2</v>
      </c>
      <c r="J187" s="3">
        <f>I187*$C$1</f>
        <v>14.910600000000001</v>
      </c>
      <c r="K187" s="3">
        <f t="shared" si="7"/>
        <v>1021.003335</v>
      </c>
      <c r="L187" t="s">
        <v>45</v>
      </c>
      <c r="M187" t="s">
        <v>50</v>
      </c>
      <c r="N187">
        <v>1500</v>
      </c>
      <c r="O187" s="1">
        <f t="shared" si="8"/>
        <v>478.99666500000001</v>
      </c>
      <c r="P187" s="4">
        <f t="shared" si="9"/>
        <v>0.31933111000000003</v>
      </c>
      <c r="Q187" t="s">
        <v>90</v>
      </c>
    </row>
    <row r="188" spans="1:17" x14ac:dyDescent="0.25">
      <c r="A188" s="5">
        <v>43138</v>
      </c>
      <c r="B188" t="s">
        <v>30</v>
      </c>
      <c r="C188" t="s">
        <v>20</v>
      </c>
      <c r="D188" t="s">
        <v>2</v>
      </c>
      <c r="E188">
        <v>152.96</v>
      </c>
      <c r="F188" t="s">
        <v>73</v>
      </c>
      <c r="G188" s="2">
        <f>E188</f>
        <v>152.96</v>
      </c>
      <c r="H188" s="3">
        <f>E188*$C$1</f>
        <v>1140.3626880000002</v>
      </c>
      <c r="I188">
        <v>2</v>
      </c>
      <c r="J188" s="3">
        <f>I188*$C$1</f>
        <v>14.910600000000001</v>
      </c>
      <c r="K188" s="3">
        <f t="shared" si="7"/>
        <v>1155.2732880000001</v>
      </c>
      <c r="L188" t="s">
        <v>45</v>
      </c>
      <c r="M188" t="s">
        <v>50</v>
      </c>
      <c r="N188">
        <v>1500</v>
      </c>
      <c r="O188" s="1">
        <f t="shared" si="8"/>
        <v>344.72671199999991</v>
      </c>
      <c r="P188" s="4">
        <f t="shared" si="9"/>
        <v>0.22981780799999993</v>
      </c>
      <c r="Q188" t="s">
        <v>90</v>
      </c>
    </row>
    <row r="189" spans="1:17" x14ac:dyDescent="0.25">
      <c r="A189" s="5">
        <v>43139</v>
      </c>
      <c r="B189" t="s">
        <v>30</v>
      </c>
      <c r="C189" t="s">
        <v>20</v>
      </c>
      <c r="D189" t="s">
        <v>2</v>
      </c>
      <c r="E189">
        <v>152.96</v>
      </c>
      <c r="F189" t="s">
        <v>73</v>
      </c>
      <c r="G189" s="2">
        <f>E189</f>
        <v>152.96</v>
      </c>
      <c r="H189" s="3">
        <f>E189*$C$1</f>
        <v>1140.3626880000002</v>
      </c>
      <c r="I189">
        <v>2</v>
      </c>
      <c r="J189" s="3">
        <f>I189*$C$1</f>
        <v>14.910600000000001</v>
      </c>
      <c r="K189" s="3">
        <f t="shared" si="7"/>
        <v>1155.2732880000001</v>
      </c>
      <c r="L189" t="s">
        <v>45</v>
      </c>
      <c r="M189" t="s">
        <v>50</v>
      </c>
      <c r="N189">
        <v>1500</v>
      </c>
      <c r="O189" s="1">
        <f t="shared" si="8"/>
        <v>344.72671199999991</v>
      </c>
      <c r="P189" s="4">
        <f t="shared" si="9"/>
        <v>0.22981780799999993</v>
      </c>
      <c r="Q189" t="s">
        <v>90</v>
      </c>
    </row>
    <row r="190" spans="1:17" x14ac:dyDescent="0.25">
      <c r="A190" s="5">
        <v>43140</v>
      </c>
      <c r="B190" t="s">
        <v>30</v>
      </c>
      <c r="C190" t="s">
        <v>20</v>
      </c>
      <c r="D190" t="s">
        <v>2</v>
      </c>
      <c r="E190">
        <v>152.96</v>
      </c>
      <c r="F190" t="s">
        <v>73</v>
      </c>
      <c r="G190" s="2">
        <f>E190</f>
        <v>152.96</v>
      </c>
      <c r="H190" s="3">
        <f>E190*$C$1</f>
        <v>1140.3626880000002</v>
      </c>
      <c r="I190">
        <v>2</v>
      </c>
      <c r="J190" s="3">
        <f>I190*$C$1</f>
        <v>14.910600000000001</v>
      </c>
      <c r="K190" s="3">
        <f t="shared" si="7"/>
        <v>1155.2732880000001</v>
      </c>
      <c r="L190" t="s">
        <v>45</v>
      </c>
      <c r="M190" t="s">
        <v>50</v>
      </c>
      <c r="N190">
        <v>1500</v>
      </c>
      <c r="O190" s="1">
        <f t="shared" si="8"/>
        <v>344.72671199999991</v>
      </c>
      <c r="P190" s="4">
        <f t="shared" si="9"/>
        <v>0.22981780799999993</v>
      </c>
      <c r="Q190" t="s">
        <v>90</v>
      </c>
    </row>
    <row r="191" spans="1:17" x14ac:dyDescent="0.25">
      <c r="A191" s="5">
        <v>43135</v>
      </c>
      <c r="B191" t="s">
        <v>30</v>
      </c>
      <c r="C191" t="s">
        <v>20</v>
      </c>
      <c r="D191" t="s">
        <v>70</v>
      </c>
      <c r="G191" s="2"/>
      <c r="H191" s="3">
        <v>1384</v>
      </c>
      <c r="I191">
        <v>8</v>
      </c>
      <c r="J191" s="3">
        <v>75</v>
      </c>
      <c r="K191" s="3">
        <f t="shared" si="7"/>
        <v>1459</v>
      </c>
      <c r="L191" t="s">
        <v>45</v>
      </c>
      <c r="M191" t="s">
        <v>71</v>
      </c>
      <c r="N191">
        <v>1500</v>
      </c>
      <c r="O191" s="1">
        <f t="shared" si="8"/>
        <v>41</v>
      </c>
      <c r="P191" s="4">
        <f t="shared" si="9"/>
        <v>2.7333333333333334E-2</v>
      </c>
      <c r="Q191" t="s">
        <v>90</v>
      </c>
    </row>
    <row r="192" spans="1:17" x14ac:dyDescent="0.25">
      <c r="A192" s="5">
        <v>43136</v>
      </c>
      <c r="B192" t="s">
        <v>30</v>
      </c>
      <c r="C192" t="s">
        <v>20</v>
      </c>
      <c r="D192" t="s">
        <v>70</v>
      </c>
      <c r="G192" s="2"/>
      <c r="H192" s="3">
        <v>1384</v>
      </c>
      <c r="I192">
        <v>8</v>
      </c>
      <c r="J192" s="3">
        <v>75</v>
      </c>
      <c r="K192" s="3">
        <f t="shared" si="7"/>
        <v>1459</v>
      </c>
      <c r="L192" t="s">
        <v>45</v>
      </c>
      <c r="M192" t="s">
        <v>71</v>
      </c>
      <c r="N192">
        <v>1500</v>
      </c>
      <c r="O192" s="1">
        <f t="shared" si="8"/>
        <v>41</v>
      </c>
      <c r="P192" s="4">
        <f t="shared" si="9"/>
        <v>2.7333333333333334E-2</v>
      </c>
      <c r="Q192" t="s">
        <v>90</v>
      </c>
    </row>
    <row r="193" spans="1:17" x14ac:dyDescent="0.25">
      <c r="A193" s="5">
        <v>43138</v>
      </c>
      <c r="B193" t="s">
        <v>30</v>
      </c>
      <c r="C193" t="s">
        <v>20</v>
      </c>
      <c r="D193" t="s">
        <v>70</v>
      </c>
      <c r="G193" s="2"/>
      <c r="H193" s="3">
        <v>1384</v>
      </c>
      <c r="I193">
        <v>8</v>
      </c>
      <c r="J193" s="3">
        <v>75</v>
      </c>
      <c r="K193" s="3">
        <f t="shared" si="7"/>
        <v>1459</v>
      </c>
      <c r="L193" t="s">
        <v>45</v>
      </c>
      <c r="M193" t="s">
        <v>71</v>
      </c>
      <c r="N193">
        <v>1500</v>
      </c>
      <c r="O193" s="1">
        <f t="shared" si="8"/>
        <v>41</v>
      </c>
      <c r="P193" s="4">
        <f t="shared" si="9"/>
        <v>2.7333333333333334E-2</v>
      </c>
      <c r="Q193" t="s">
        <v>90</v>
      </c>
    </row>
    <row r="194" spans="1:17" x14ac:dyDescent="0.25">
      <c r="A194" s="5">
        <v>43139</v>
      </c>
      <c r="B194" t="s">
        <v>30</v>
      </c>
      <c r="C194" t="s">
        <v>20</v>
      </c>
      <c r="D194" t="s">
        <v>70</v>
      </c>
      <c r="G194" s="2"/>
      <c r="H194" s="3">
        <v>1384</v>
      </c>
      <c r="I194">
        <v>8</v>
      </c>
      <c r="J194" s="3">
        <v>75</v>
      </c>
      <c r="K194" s="3">
        <f t="shared" si="7"/>
        <v>1459</v>
      </c>
      <c r="L194" t="s">
        <v>45</v>
      </c>
      <c r="M194" t="s">
        <v>71</v>
      </c>
      <c r="N194">
        <v>1500</v>
      </c>
      <c r="O194" s="1">
        <f t="shared" si="8"/>
        <v>41</v>
      </c>
      <c r="P194" s="4">
        <f t="shared" si="9"/>
        <v>2.7333333333333334E-2</v>
      </c>
      <c r="Q194" t="s">
        <v>90</v>
      </c>
    </row>
    <row r="195" spans="1:17" x14ac:dyDescent="0.25">
      <c r="A195" s="5">
        <v>43140</v>
      </c>
      <c r="B195" t="s">
        <v>30</v>
      </c>
      <c r="C195" t="s">
        <v>20</v>
      </c>
      <c r="D195" t="s">
        <v>70</v>
      </c>
      <c r="G195" s="2"/>
      <c r="H195" s="3">
        <v>1384</v>
      </c>
      <c r="I195">
        <v>8</v>
      </c>
      <c r="J195" s="3">
        <v>75</v>
      </c>
      <c r="K195" s="3">
        <f t="shared" si="7"/>
        <v>1459</v>
      </c>
      <c r="L195" t="s">
        <v>45</v>
      </c>
      <c r="M195" t="s">
        <v>71</v>
      </c>
      <c r="N195">
        <v>1500</v>
      </c>
      <c r="O195" s="1">
        <f t="shared" si="8"/>
        <v>41</v>
      </c>
      <c r="P195" s="4">
        <f t="shared" si="9"/>
        <v>2.7333333333333334E-2</v>
      </c>
      <c r="Q195" t="s">
        <v>90</v>
      </c>
    </row>
    <row r="196" spans="1:17" x14ac:dyDescent="0.25">
      <c r="A196" s="5">
        <v>43135</v>
      </c>
      <c r="B196" t="s">
        <v>30</v>
      </c>
      <c r="C196" t="s">
        <v>20</v>
      </c>
      <c r="D196" t="s">
        <v>69</v>
      </c>
      <c r="E196">
        <v>161.94999999999999</v>
      </c>
      <c r="F196" t="s">
        <v>73</v>
      </c>
      <c r="G196" s="2">
        <f>E196</f>
        <v>161.94999999999999</v>
      </c>
      <c r="H196" s="3">
        <f>E196*'21run'!$C$1</f>
        <v>1205.3614599999999</v>
      </c>
      <c r="I196">
        <v>10</v>
      </c>
      <c r="J196" s="3">
        <f>I196*'21run'!$C$1</f>
        <v>74.427999999999997</v>
      </c>
      <c r="K196" s="3">
        <f t="shared" si="7"/>
        <v>1279.78946</v>
      </c>
      <c r="L196" t="s">
        <v>45</v>
      </c>
      <c r="M196" t="s">
        <v>50</v>
      </c>
      <c r="N196">
        <v>1500</v>
      </c>
      <c r="O196" s="1">
        <f t="shared" si="8"/>
        <v>220.21054000000004</v>
      </c>
      <c r="P196" s="4">
        <f t="shared" si="9"/>
        <v>0.1468070266666667</v>
      </c>
      <c r="Q196" t="s">
        <v>90</v>
      </c>
    </row>
    <row r="197" spans="1:17" x14ac:dyDescent="0.25">
      <c r="A197" s="5">
        <v>43136</v>
      </c>
      <c r="B197" t="s">
        <v>30</v>
      </c>
      <c r="C197" t="s">
        <v>20</v>
      </c>
      <c r="D197" t="s">
        <v>69</v>
      </c>
      <c r="E197">
        <v>161.94999999999999</v>
      </c>
      <c r="F197" t="s">
        <v>73</v>
      </c>
      <c r="G197" s="2">
        <f>E197</f>
        <v>161.94999999999999</v>
      </c>
      <c r="H197" s="3">
        <f>E197*'21run'!$C$1</f>
        <v>1205.3614599999999</v>
      </c>
      <c r="I197">
        <v>10</v>
      </c>
      <c r="J197" s="3">
        <f>I197*'21run'!$C$1</f>
        <v>74.427999999999997</v>
      </c>
      <c r="K197" s="3">
        <f t="shared" si="7"/>
        <v>1279.78946</v>
      </c>
      <c r="L197" t="s">
        <v>45</v>
      </c>
      <c r="M197" t="s">
        <v>50</v>
      </c>
      <c r="N197">
        <v>1500</v>
      </c>
      <c r="O197" s="1">
        <f t="shared" si="8"/>
        <v>220.21054000000004</v>
      </c>
      <c r="P197" s="4">
        <f t="shared" si="9"/>
        <v>0.1468070266666667</v>
      </c>
      <c r="Q197" t="s">
        <v>90</v>
      </c>
    </row>
    <row r="198" spans="1:17" x14ac:dyDescent="0.25">
      <c r="A198" s="5">
        <v>43138</v>
      </c>
      <c r="B198" t="s">
        <v>30</v>
      </c>
      <c r="C198" t="s">
        <v>20</v>
      </c>
      <c r="D198" t="s">
        <v>69</v>
      </c>
      <c r="E198">
        <v>149.94999999999999</v>
      </c>
      <c r="F198" t="s">
        <v>73</v>
      </c>
      <c r="G198" s="2">
        <f>E198</f>
        <v>149.94999999999999</v>
      </c>
      <c r="H198" s="3">
        <f>E198*'21run'!$C$1</f>
        <v>1116.0478599999999</v>
      </c>
      <c r="I198">
        <v>10</v>
      </c>
      <c r="J198" s="3">
        <f>I198*'21run'!$C$1</f>
        <v>74.427999999999997</v>
      </c>
      <c r="K198" s="3">
        <f t="shared" ref="K198:K261" si="10">H198+J198</f>
        <v>1190.47586</v>
      </c>
      <c r="L198" t="s">
        <v>45</v>
      </c>
      <c r="M198" t="s">
        <v>50</v>
      </c>
      <c r="N198">
        <v>1500</v>
      </c>
      <c r="O198" s="1">
        <f t="shared" ref="O198:O261" si="11">N198-K198</f>
        <v>309.52413999999999</v>
      </c>
      <c r="P198" s="4">
        <f t="shared" ref="P198:P261" si="12">O198/N198</f>
        <v>0.20634942666666667</v>
      </c>
      <c r="Q198" t="s">
        <v>90</v>
      </c>
    </row>
    <row r="199" spans="1:17" x14ac:dyDescent="0.25">
      <c r="A199" s="5">
        <v>43139</v>
      </c>
      <c r="B199" t="s">
        <v>30</v>
      </c>
      <c r="C199" t="s">
        <v>20</v>
      </c>
      <c r="D199" t="s">
        <v>69</v>
      </c>
      <c r="E199">
        <v>149.94999999999999</v>
      </c>
      <c r="F199" t="s">
        <v>73</v>
      </c>
      <c r="G199" s="2">
        <f>E199</f>
        <v>149.94999999999999</v>
      </c>
      <c r="H199" s="3">
        <f>E199*'21run'!$C$1</f>
        <v>1116.0478599999999</v>
      </c>
      <c r="I199">
        <v>10</v>
      </c>
      <c r="J199" s="3">
        <f>I199*'21run'!$C$1</f>
        <v>74.427999999999997</v>
      </c>
      <c r="K199" s="3">
        <f t="shared" si="10"/>
        <v>1190.47586</v>
      </c>
      <c r="L199" t="s">
        <v>45</v>
      </c>
      <c r="M199" t="s">
        <v>50</v>
      </c>
      <c r="N199">
        <v>1500</v>
      </c>
      <c r="O199" s="1">
        <f t="shared" si="11"/>
        <v>309.52413999999999</v>
      </c>
      <c r="P199" s="4">
        <f t="shared" si="12"/>
        <v>0.20634942666666667</v>
      </c>
      <c r="Q199" t="s">
        <v>90</v>
      </c>
    </row>
    <row r="200" spans="1:17" x14ac:dyDescent="0.25">
      <c r="A200" s="5">
        <v>43140</v>
      </c>
      <c r="B200" t="s">
        <v>30</v>
      </c>
      <c r="C200" t="s">
        <v>20</v>
      </c>
      <c r="D200" t="s">
        <v>69</v>
      </c>
      <c r="E200">
        <v>149.94999999999999</v>
      </c>
      <c r="F200" t="s">
        <v>73</v>
      </c>
      <c r="G200" s="2">
        <f>E200</f>
        <v>149.94999999999999</v>
      </c>
      <c r="H200" s="3">
        <f>E200*'21run'!$C$1</f>
        <v>1116.0478599999999</v>
      </c>
      <c r="I200">
        <v>10</v>
      </c>
      <c r="J200" s="3">
        <f>I200*'21run'!$C$1</f>
        <v>74.427999999999997</v>
      </c>
      <c r="K200" s="3">
        <f t="shared" si="10"/>
        <v>1190.47586</v>
      </c>
      <c r="L200" t="s">
        <v>45</v>
      </c>
      <c r="M200" t="s">
        <v>50</v>
      </c>
      <c r="N200">
        <v>1500</v>
      </c>
      <c r="O200" s="1">
        <f t="shared" si="11"/>
        <v>309.52413999999999</v>
      </c>
      <c r="P200" s="4">
        <f t="shared" si="12"/>
        <v>0.20634942666666667</v>
      </c>
      <c r="Q200" t="s">
        <v>90</v>
      </c>
    </row>
    <row r="201" spans="1:17" x14ac:dyDescent="0.25">
      <c r="A201" s="5">
        <v>43135</v>
      </c>
      <c r="B201" t="s">
        <v>30</v>
      </c>
      <c r="C201" t="s">
        <v>20</v>
      </c>
      <c r="D201" t="s">
        <v>67</v>
      </c>
      <c r="F201" t="s">
        <v>74</v>
      </c>
      <c r="G201" s="2"/>
      <c r="H201" s="3">
        <v>1115</v>
      </c>
      <c r="I201">
        <v>0</v>
      </c>
      <c r="J201" s="3">
        <v>0</v>
      </c>
      <c r="K201" s="3">
        <f t="shared" si="10"/>
        <v>1115</v>
      </c>
      <c r="L201" t="s">
        <v>45</v>
      </c>
      <c r="M201" t="s">
        <v>68</v>
      </c>
      <c r="N201">
        <v>1500</v>
      </c>
      <c r="O201" s="1">
        <f t="shared" si="11"/>
        <v>385</v>
      </c>
      <c r="P201" s="4">
        <f t="shared" si="12"/>
        <v>0.25666666666666665</v>
      </c>
      <c r="Q201" t="s">
        <v>90</v>
      </c>
    </row>
    <row r="202" spans="1:17" x14ac:dyDescent="0.25">
      <c r="A202" s="5">
        <v>43136</v>
      </c>
      <c r="B202" t="s">
        <v>30</v>
      </c>
      <c r="C202" t="s">
        <v>20</v>
      </c>
      <c r="D202" t="s">
        <v>67</v>
      </c>
      <c r="F202" t="s">
        <v>74</v>
      </c>
      <c r="G202" s="2"/>
      <c r="H202" s="3">
        <v>1115</v>
      </c>
      <c r="I202">
        <v>0</v>
      </c>
      <c r="J202" s="3">
        <v>0</v>
      </c>
      <c r="K202" s="3">
        <f t="shared" si="10"/>
        <v>1115</v>
      </c>
      <c r="L202" t="s">
        <v>45</v>
      </c>
      <c r="M202" t="s">
        <v>68</v>
      </c>
      <c r="N202">
        <v>1500</v>
      </c>
      <c r="O202" s="1">
        <f t="shared" si="11"/>
        <v>385</v>
      </c>
      <c r="P202" s="4">
        <f t="shared" si="12"/>
        <v>0.25666666666666665</v>
      </c>
      <c r="Q202" t="s">
        <v>90</v>
      </c>
    </row>
    <row r="203" spans="1:17" x14ac:dyDescent="0.25">
      <c r="A203" s="5">
        <v>43138</v>
      </c>
      <c r="B203" t="s">
        <v>30</v>
      </c>
      <c r="C203" t="s">
        <v>20</v>
      </c>
      <c r="D203" t="s">
        <v>67</v>
      </c>
      <c r="F203" t="s">
        <v>74</v>
      </c>
      <c r="G203" s="2"/>
      <c r="H203" s="3">
        <v>1115</v>
      </c>
      <c r="I203">
        <v>0</v>
      </c>
      <c r="J203" s="3">
        <v>0</v>
      </c>
      <c r="K203" s="3">
        <f t="shared" si="10"/>
        <v>1115</v>
      </c>
      <c r="L203" t="s">
        <v>45</v>
      </c>
      <c r="M203" t="s">
        <v>68</v>
      </c>
      <c r="N203">
        <v>1500</v>
      </c>
      <c r="O203" s="1">
        <f t="shared" si="11"/>
        <v>385</v>
      </c>
      <c r="P203" s="4">
        <f t="shared" si="12"/>
        <v>0.25666666666666665</v>
      </c>
      <c r="Q203" t="s">
        <v>90</v>
      </c>
    </row>
    <row r="204" spans="1:17" x14ac:dyDescent="0.25">
      <c r="A204" s="5">
        <v>43139</v>
      </c>
      <c r="B204" t="s">
        <v>30</v>
      </c>
      <c r="C204" t="s">
        <v>20</v>
      </c>
      <c r="D204" t="s">
        <v>67</v>
      </c>
      <c r="F204" t="s">
        <v>74</v>
      </c>
      <c r="G204" s="2"/>
      <c r="H204" s="3">
        <v>1115</v>
      </c>
      <c r="I204">
        <v>0</v>
      </c>
      <c r="J204" s="3">
        <v>0</v>
      </c>
      <c r="K204" s="3">
        <f t="shared" si="10"/>
        <v>1115</v>
      </c>
      <c r="L204" t="s">
        <v>45</v>
      </c>
      <c r="M204" t="s">
        <v>68</v>
      </c>
      <c r="N204">
        <v>1500</v>
      </c>
      <c r="O204" s="1">
        <f t="shared" si="11"/>
        <v>385</v>
      </c>
      <c r="P204" s="4">
        <f t="shared" si="12"/>
        <v>0.25666666666666665</v>
      </c>
      <c r="Q204" t="s">
        <v>90</v>
      </c>
    </row>
    <row r="205" spans="1:17" x14ac:dyDescent="0.25">
      <c r="A205" s="5">
        <v>43140</v>
      </c>
      <c r="B205" t="s">
        <v>30</v>
      </c>
      <c r="C205" t="s">
        <v>20</v>
      </c>
      <c r="D205" t="s">
        <v>67</v>
      </c>
      <c r="F205" t="s">
        <v>74</v>
      </c>
      <c r="G205" s="2"/>
      <c r="H205" s="3">
        <v>1115</v>
      </c>
      <c r="I205">
        <v>0</v>
      </c>
      <c r="J205" s="3">
        <v>0</v>
      </c>
      <c r="K205" s="3">
        <f t="shared" si="10"/>
        <v>1115</v>
      </c>
      <c r="L205" t="s">
        <v>45</v>
      </c>
      <c r="M205" t="s">
        <v>68</v>
      </c>
      <c r="N205">
        <v>1500</v>
      </c>
      <c r="O205" s="1">
        <f t="shared" si="11"/>
        <v>385</v>
      </c>
      <c r="P205" s="4">
        <f t="shared" si="12"/>
        <v>0.25666666666666665</v>
      </c>
      <c r="Q205" t="s">
        <v>90</v>
      </c>
    </row>
    <row r="206" spans="1:17" x14ac:dyDescent="0.25">
      <c r="A206" s="5">
        <v>43135</v>
      </c>
      <c r="B206" t="s">
        <v>30</v>
      </c>
      <c r="C206" t="s">
        <v>20</v>
      </c>
      <c r="D206" t="s">
        <v>66</v>
      </c>
      <c r="E206">
        <v>149.99</v>
      </c>
      <c r="F206" t="s">
        <v>77</v>
      </c>
      <c r="G206" s="2">
        <f>E206</f>
        <v>149.99</v>
      </c>
      <c r="H206" s="3">
        <f>E206*'21run'!$C$2</f>
        <v>1278.229779</v>
      </c>
      <c r="I206">
        <v>8</v>
      </c>
      <c r="J206" s="3">
        <f>I206*'21run'!$C$2</f>
        <v>68.1768</v>
      </c>
      <c r="K206" s="3">
        <f t="shared" si="10"/>
        <v>1346.406579</v>
      </c>
      <c r="L206" t="s">
        <v>45</v>
      </c>
      <c r="M206" t="s">
        <v>51</v>
      </c>
      <c r="N206">
        <v>1500</v>
      </c>
      <c r="O206" s="1">
        <f t="shared" si="11"/>
        <v>153.59342100000003</v>
      </c>
      <c r="P206" s="4">
        <f t="shared" si="12"/>
        <v>0.10239561400000002</v>
      </c>
      <c r="Q206" t="s">
        <v>90</v>
      </c>
    </row>
    <row r="207" spans="1:17" x14ac:dyDescent="0.25">
      <c r="A207" s="5">
        <v>43136</v>
      </c>
      <c r="B207" t="s">
        <v>30</v>
      </c>
      <c r="C207" t="s">
        <v>20</v>
      </c>
      <c r="D207" t="s">
        <v>66</v>
      </c>
      <c r="E207">
        <v>149.99</v>
      </c>
      <c r="F207" t="s">
        <v>77</v>
      </c>
      <c r="G207" s="2">
        <f>E207</f>
        <v>149.99</v>
      </c>
      <c r="H207" s="3">
        <f>E207*'21run'!$C$2</f>
        <v>1278.229779</v>
      </c>
      <c r="I207">
        <v>8</v>
      </c>
      <c r="J207" s="3">
        <f>I207*'21run'!$C$2</f>
        <v>68.1768</v>
      </c>
      <c r="K207" s="3">
        <f t="shared" si="10"/>
        <v>1346.406579</v>
      </c>
      <c r="L207" t="s">
        <v>45</v>
      </c>
      <c r="M207" t="s">
        <v>51</v>
      </c>
      <c r="N207">
        <v>1500</v>
      </c>
      <c r="O207" s="1">
        <f t="shared" si="11"/>
        <v>153.59342100000003</v>
      </c>
      <c r="P207" s="4">
        <f t="shared" si="12"/>
        <v>0.10239561400000002</v>
      </c>
      <c r="Q207" t="s">
        <v>90</v>
      </c>
    </row>
    <row r="208" spans="1:17" x14ac:dyDescent="0.25">
      <c r="A208" s="5">
        <v>43138</v>
      </c>
      <c r="B208" t="s">
        <v>30</v>
      </c>
      <c r="C208" t="s">
        <v>20</v>
      </c>
      <c r="D208" t="s">
        <v>66</v>
      </c>
      <c r="E208">
        <v>149.99</v>
      </c>
      <c r="F208" t="s">
        <v>77</v>
      </c>
      <c r="G208" s="2">
        <f>E208</f>
        <v>149.99</v>
      </c>
      <c r="H208" s="3">
        <f>E208*'21run'!$C$2</f>
        <v>1278.229779</v>
      </c>
      <c r="I208">
        <v>8</v>
      </c>
      <c r="J208" s="3">
        <f>I208*'21run'!$C$2</f>
        <v>68.1768</v>
      </c>
      <c r="K208" s="3">
        <f t="shared" si="10"/>
        <v>1346.406579</v>
      </c>
      <c r="L208" t="s">
        <v>45</v>
      </c>
      <c r="M208" t="s">
        <v>51</v>
      </c>
      <c r="N208">
        <v>1500</v>
      </c>
      <c r="O208" s="1">
        <f t="shared" si="11"/>
        <v>153.59342100000003</v>
      </c>
      <c r="P208" s="4">
        <f t="shared" si="12"/>
        <v>0.10239561400000002</v>
      </c>
      <c r="Q208" t="s">
        <v>90</v>
      </c>
    </row>
    <row r="209" spans="1:17" x14ac:dyDescent="0.25">
      <c r="A209" s="5">
        <v>43139</v>
      </c>
      <c r="B209" t="s">
        <v>30</v>
      </c>
      <c r="C209" t="s">
        <v>20</v>
      </c>
      <c r="D209" t="s">
        <v>66</v>
      </c>
      <c r="E209">
        <v>149.99</v>
      </c>
      <c r="F209" t="s">
        <v>77</v>
      </c>
      <c r="G209" s="2">
        <f>E209</f>
        <v>149.99</v>
      </c>
      <c r="H209" s="3">
        <f>E209*'21run'!$C$2</f>
        <v>1278.229779</v>
      </c>
      <c r="I209">
        <v>8</v>
      </c>
      <c r="J209" s="3">
        <f>I209*'21run'!$C$2</f>
        <v>68.1768</v>
      </c>
      <c r="K209" s="3">
        <f t="shared" si="10"/>
        <v>1346.406579</v>
      </c>
      <c r="L209" t="s">
        <v>45</v>
      </c>
      <c r="M209" t="s">
        <v>51</v>
      </c>
      <c r="N209">
        <v>1500</v>
      </c>
      <c r="O209" s="1">
        <f t="shared" si="11"/>
        <v>153.59342100000003</v>
      </c>
      <c r="P209" s="4">
        <f t="shared" si="12"/>
        <v>0.10239561400000002</v>
      </c>
      <c r="Q209" t="s">
        <v>90</v>
      </c>
    </row>
    <row r="210" spans="1:17" x14ac:dyDescent="0.25">
      <c r="A210" s="5">
        <v>43140</v>
      </c>
      <c r="B210" t="s">
        <v>30</v>
      </c>
      <c r="C210" t="s">
        <v>20</v>
      </c>
      <c r="D210" t="s">
        <v>66</v>
      </c>
      <c r="E210">
        <v>149.99</v>
      </c>
      <c r="F210" t="s">
        <v>77</v>
      </c>
      <c r="G210" s="2">
        <f>E210</f>
        <v>149.99</v>
      </c>
      <c r="H210" s="3">
        <f>E210*'21run'!$C$2</f>
        <v>1278.229779</v>
      </c>
      <c r="I210">
        <v>8</v>
      </c>
      <c r="J210" s="3">
        <f>I210*'21run'!$C$2</f>
        <v>68.1768</v>
      </c>
      <c r="K210" s="3">
        <f t="shared" si="10"/>
        <v>1346.406579</v>
      </c>
      <c r="L210" t="s">
        <v>45</v>
      </c>
      <c r="M210" t="s">
        <v>51</v>
      </c>
      <c r="N210">
        <v>1500</v>
      </c>
      <c r="O210" s="1">
        <f t="shared" si="11"/>
        <v>153.59342100000003</v>
      </c>
      <c r="P210" s="4">
        <f t="shared" si="12"/>
        <v>0.10239561400000002</v>
      </c>
      <c r="Q210" t="s">
        <v>90</v>
      </c>
    </row>
    <row r="211" spans="1:17" x14ac:dyDescent="0.25">
      <c r="A211" s="5">
        <v>43135</v>
      </c>
      <c r="B211" t="s">
        <v>30</v>
      </c>
      <c r="C211" t="s">
        <v>20</v>
      </c>
      <c r="D211" t="s">
        <v>65</v>
      </c>
      <c r="F211" t="s">
        <v>74</v>
      </c>
      <c r="G211" s="2"/>
      <c r="H211" s="3">
        <v>1399</v>
      </c>
      <c r="I211">
        <v>8</v>
      </c>
      <c r="J211" s="3">
        <v>0</v>
      </c>
      <c r="K211" s="3">
        <f t="shared" si="10"/>
        <v>1399</v>
      </c>
      <c r="L211" t="s">
        <v>45</v>
      </c>
      <c r="M211" t="s">
        <v>49</v>
      </c>
      <c r="N211">
        <v>1500</v>
      </c>
      <c r="O211" s="1">
        <f t="shared" si="11"/>
        <v>101</v>
      </c>
      <c r="P211" s="4">
        <f t="shared" si="12"/>
        <v>6.7333333333333328E-2</v>
      </c>
      <c r="Q211" t="s">
        <v>90</v>
      </c>
    </row>
    <row r="212" spans="1:17" x14ac:dyDescent="0.25">
      <c r="A212" s="5">
        <v>43136</v>
      </c>
      <c r="B212" t="s">
        <v>30</v>
      </c>
      <c r="C212" t="s">
        <v>20</v>
      </c>
      <c r="D212" t="s">
        <v>65</v>
      </c>
      <c r="F212" t="s">
        <v>74</v>
      </c>
      <c r="G212" s="2"/>
      <c r="H212" s="3">
        <v>1399</v>
      </c>
      <c r="I212">
        <v>8</v>
      </c>
      <c r="J212" s="3">
        <v>0</v>
      </c>
      <c r="K212" s="3">
        <f t="shared" si="10"/>
        <v>1399</v>
      </c>
      <c r="L212" t="s">
        <v>45</v>
      </c>
      <c r="M212" t="s">
        <v>49</v>
      </c>
      <c r="N212">
        <v>1500</v>
      </c>
      <c r="O212" s="1">
        <f t="shared" si="11"/>
        <v>101</v>
      </c>
      <c r="P212" s="4">
        <f t="shared" si="12"/>
        <v>6.7333333333333328E-2</v>
      </c>
      <c r="Q212" t="s">
        <v>90</v>
      </c>
    </row>
    <row r="213" spans="1:17" x14ac:dyDescent="0.25">
      <c r="A213" s="5">
        <v>43138</v>
      </c>
      <c r="B213" t="s">
        <v>30</v>
      </c>
      <c r="C213" t="s">
        <v>20</v>
      </c>
      <c r="D213" t="s">
        <v>65</v>
      </c>
      <c r="F213" t="s">
        <v>74</v>
      </c>
      <c r="G213" s="2"/>
      <c r="H213" s="3">
        <v>1399</v>
      </c>
      <c r="I213">
        <v>8</v>
      </c>
      <c r="J213" s="3">
        <v>0</v>
      </c>
      <c r="K213" s="3">
        <f t="shared" si="10"/>
        <v>1399</v>
      </c>
      <c r="L213" t="s">
        <v>45</v>
      </c>
      <c r="M213" t="s">
        <v>49</v>
      </c>
      <c r="N213">
        <v>1500</v>
      </c>
      <c r="O213" s="1">
        <f t="shared" si="11"/>
        <v>101</v>
      </c>
      <c r="P213" s="4">
        <f t="shared" si="12"/>
        <v>6.7333333333333328E-2</v>
      </c>
      <c r="Q213" t="s">
        <v>90</v>
      </c>
    </row>
    <row r="214" spans="1:17" x14ac:dyDescent="0.25">
      <c r="A214" s="5">
        <v>43139</v>
      </c>
      <c r="B214" t="s">
        <v>30</v>
      </c>
      <c r="C214" t="s">
        <v>20</v>
      </c>
      <c r="D214" t="s">
        <v>65</v>
      </c>
      <c r="F214" t="s">
        <v>74</v>
      </c>
      <c r="G214" s="2"/>
      <c r="H214" s="3">
        <v>1399</v>
      </c>
      <c r="I214">
        <v>8</v>
      </c>
      <c r="J214" s="3">
        <v>0</v>
      </c>
      <c r="K214" s="3">
        <f t="shared" si="10"/>
        <v>1399</v>
      </c>
      <c r="L214" t="s">
        <v>45</v>
      </c>
      <c r="M214" t="s">
        <v>49</v>
      </c>
      <c r="N214">
        <v>1500</v>
      </c>
      <c r="O214" s="1">
        <f t="shared" si="11"/>
        <v>101</v>
      </c>
      <c r="P214" s="4">
        <f t="shared" si="12"/>
        <v>6.7333333333333328E-2</v>
      </c>
      <c r="Q214" t="s">
        <v>90</v>
      </c>
    </row>
    <row r="215" spans="1:17" x14ac:dyDescent="0.25">
      <c r="A215" s="5">
        <v>43140</v>
      </c>
      <c r="B215" t="s">
        <v>30</v>
      </c>
      <c r="C215" t="s">
        <v>20</v>
      </c>
      <c r="D215" t="s">
        <v>65</v>
      </c>
      <c r="F215" t="s">
        <v>74</v>
      </c>
      <c r="G215" s="2"/>
      <c r="H215" s="3">
        <v>1399</v>
      </c>
      <c r="I215">
        <v>8</v>
      </c>
      <c r="J215" s="3">
        <v>0</v>
      </c>
      <c r="K215" s="3">
        <f t="shared" si="10"/>
        <v>1399</v>
      </c>
      <c r="L215" t="s">
        <v>45</v>
      </c>
      <c r="M215" t="s">
        <v>49</v>
      </c>
      <c r="N215">
        <v>1500</v>
      </c>
      <c r="O215" s="1">
        <f t="shared" si="11"/>
        <v>101</v>
      </c>
      <c r="P215" s="4">
        <f t="shared" si="12"/>
        <v>6.7333333333333328E-2</v>
      </c>
      <c r="Q215" t="s">
        <v>90</v>
      </c>
    </row>
    <row r="216" spans="1:17" x14ac:dyDescent="0.25">
      <c r="A216" s="5">
        <v>43135</v>
      </c>
      <c r="B216" t="s">
        <v>30</v>
      </c>
      <c r="C216" t="s">
        <v>20</v>
      </c>
      <c r="D216" t="s">
        <v>64</v>
      </c>
      <c r="F216" t="s">
        <v>74</v>
      </c>
      <c r="G216" s="2"/>
      <c r="H216" s="3">
        <v>999</v>
      </c>
      <c r="I216">
        <v>0</v>
      </c>
      <c r="J216" s="3">
        <v>39</v>
      </c>
      <c r="K216" s="3">
        <f t="shared" si="10"/>
        <v>1038</v>
      </c>
      <c r="L216" t="s">
        <v>45</v>
      </c>
      <c r="M216" t="s">
        <v>49</v>
      </c>
      <c r="N216">
        <v>1500</v>
      </c>
      <c r="O216" s="1">
        <f t="shared" si="11"/>
        <v>462</v>
      </c>
      <c r="P216" s="4">
        <f t="shared" si="12"/>
        <v>0.308</v>
      </c>
      <c r="Q216" t="s">
        <v>90</v>
      </c>
    </row>
    <row r="217" spans="1:17" x14ac:dyDescent="0.25">
      <c r="A217" s="5">
        <v>43136</v>
      </c>
      <c r="B217" t="s">
        <v>30</v>
      </c>
      <c r="C217" t="s">
        <v>20</v>
      </c>
      <c r="D217" t="s">
        <v>64</v>
      </c>
      <c r="F217" t="s">
        <v>74</v>
      </c>
      <c r="G217" s="2"/>
      <c r="H217" s="3">
        <v>996</v>
      </c>
      <c r="I217">
        <v>0</v>
      </c>
      <c r="J217" s="3">
        <v>39</v>
      </c>
      <c r="K217" s="3">
        <f t="shared" si="10"/>
        <v>1035</v>
      </c>
      <c r="L217" t="s">
        <v>45</v>
      </c>
      <c r="M217" t="s">
        <v>49</v>
      </c>
      <c r="N217">
        <v>1500</v>
      </c>
      <c r="O217" s="1">
        <f t="shared" si="11"/>
        <v>465</v>
      </c>
      <c r="P217" s="4">
        <f t="shared" si="12"/>
        <v>0.31</v>
      </c>
      <c r="Q217" t="s">
        <v>90</v>
      </c>
    </row>
    <row r="218" spans="1:17" x14ac:dyDescent="0.25">
      <c r="A218" s="5">
        <v>43138</v>
      </c>
      <c r="B218" t="s">
        <v>30</v>
      </c>
      <c r="C218" t="s">
        <v>20</v>
      </c>
      <c r="D218" t="s">
        <v>64</v>
      </c>
      <c r="F218" t="s">
        <v>74</v>
      </c>
      <c r="G218" s="2"/>
      <c r="H218" s="3">
        <v>997</v>
      </c>
      <c r="I218">
        <v>0</v>
      </c>
      <c r="J218" s="3">
        <v>39</v>
      </c>
      <c r="K218" s="3">
        <f t="shared" si="10"/>
        <v>1036</v>
      </c>
      <c r="L218" t="s">
        <v>45</v>
      </c>
      <c r="M218" t="s">
        <v>49</v>
      </c>
      <c r="N218">
        <v>1500</v>
      </c>
      <c r="O218" s="1">
        <f t="shared" si="11"/>
        <v>464</v>
      </c>
      <c r="P218" s="4">
        <f t="shared" si="12"/>
        <v>0.30933333333333335</v>
      </c>
      <c r="Q218" t="s">
        <v>90</v>
      </c>
    </row>
    <row r="219" spans="1:17" x14ac:dyDescent="0.25">
      <c r="A219" s="5">
        <v>43139</v>
      </c>
      <c r="B219" t="s">
        <v>30</v>
      </c>
      <c r="C219" t="s">
        <v>20</v>
      </c>
      <c r="D219" t="s">
        <v>64</v>
      </c>
      <c r="F219" t="s">
        <v>74</v>
      </c>
      <c r="G219" s="2"/>
      <c r="H219" s="3">
        <v>999</v>
      </c>
      <c r="I219">
        <v>0</v>
      </c>
      <c r="J219" s="3">
        <v>39</v>
      </c>
      <c r="K219" s="3">
        <f t="shared" si="10"/>
        <v>1038</v>
      </c>
      <c r="L219" t="s">
        <v>45</v>
      </c>
      <c r="M219" t="s">
        <v>49</v>
      </c>
      <c r="N219">
        <v>1500</v>
      </c>
      <c r="O219" s="1">
        <f t="shared" si="11"/>
        <v>462</v>
      </c>
      <c r="P219" s="4">
        <f t="shared" si="12"/>
        <v>0.308</v>
      </c>
      <c r="Q219" t="s">
        <v>90</v>
      </c>
    </row>
    <row r="220" spans="1:17" x14ac:dyDescent="0.25">
      <c r="A220" s="5">
        <v>43140</v>
      </c>
      <c r="B220" t="s">
        <v>30</v>
      </c>
      <c r="C220" t="s">
        <v>20</v>
      </c>
      <c r="D220" t="s">
        <v>64</v>
      </c>
      <c r="F220" t="s">
        <v>74</v>
      </c>
      <c r="G220" s="2"/>
      <c r="H220" s="3">
        <v>999</v>
      </c>
      <c r="I220">
        <v>0</v>
      </c>
      <c r="J220" s="3">
        <v>39</v>
      </c>
      <c r="K220" s="3">
        <f t="shared" si="10"/>
        <v>1038</v>
      </c>
      <c r="L220" t="s">
        <v>45</v>
      </c>
      <c r="M220" t="s">
        <v>49</v>
      </c>
      <c r="N220">
        <v>1500</v>
      </c>
      <c r="O220" s="1">
        <f t="shared" si="11"/>
        <v>462</v>
      </c>
      <c r="P220" s="4">
        <f t="shared" si="12"/>
        <v>0.308</v>
      </c>
      <c r="Q220" t="s">
        <v>90</v>
      </c>
    </row>
    <row r="221" spans="1:17" x14ac:dyDescent="0.25">
      <c r="A221" s="5">
        <v>43135</v>
      </c>
      <c r="B221" t="s">
        <v>30</v>
      </c>
      <c r="C221" t="s">
        <v>20</v>
      </c>
      <c r="D221" t="s">
        <v>75</v>
      </c>
      <c r="F221" t="s">
        <v>74</v>
      </c>
      <c r="G221" s="2"/>
      <c r="H221" s="3">
        <v>1500</v>
      </c>
      <c r="I221">
        <v>8</v>
      </c>
      <c r="J221" s="3">
        <v>59.642400000000002</v>
      </c>
      <c r="K221" s="3">
        <f t="shared" si="10"/>
        <v>1559.6424</v>
      </c>
      <c r="L221" t="s">
        <v>45</v>
      </c>
      <c r="M221" t="s">
        <v>49</v>
      </c>
      <c r="N221">
        <v>1500</v>
      </c>
      <c r="O221" s="1">
        <f t="shared" si="11"/>
        <v>-59.642399999999952</v>
      </c>
      <c r="P221" s="4">
        <f t="shared" si="12"/>
        <v>-3.9761599999999966E-2</v>
      </c>
      <c r="Q221" t="s">
        <v>90</v>
      </c>
    </row>
    <row r="222" spans="1:17" x14ac:dyDescent="0.25">
      <c r="A222" s="5">
        <v>43136</v>
      </c>
      <c r="B222" t="s">
        <v>30</v>
      </c>
      <c r="C222" t="s">
        <v>20</v>
      </c>
      <c r="D222" t="s">
        <v>75</v>
      </c>
      <c r="F222" t="s">
        <v>74</v>
      </c>
      <c r="G222" s="2"/>
      <c r="H222" s="3">
        <v>1500</v>
      </c>
      <c r="I222">
        <v>8</v>
      </c>
      <c r="J222" s="3">
        <v>59.642400000000002</v>
      </c>
      <c r="K222" s="3">
        <f t="shared" si="10"/>
        <v>1559.6424</v>
      </c>
      <c r="L222" t="s">
        <v>45</v>
      </c>
      <c r="M222" t="s">
        <v>49</v>
      </c>
      <c r="N222">
        <v>1500</v>
      </c>
      <c r="O222" s="1">
        <f t="shared" si="11"/>
        <v>-59.642399999999952</v>
      </c>
      <c r="P222" s="4">
        <f t="shared" si="12"/>
        <v>-3.9761599999999966E-2</v>
      </c>
      <c r="Q222" t="s">
        <v>90</v>
      </c>
    </row>
    <row r="223" spans="1:17" x14ac:dyDescent="0.25">
      <c r="A223" s="5">
        <v>43138</v>
      </c>
      <c r="B223" t="s">
        <v>30</v>
      </c>
      <c r="C223" t="s">
        <v>20</v>
      </c>
      <c r="D223" t="s">
        <v>75</v>
      </c>
      <c r="F223" t="s">
        <v>74</v>
      </c>
      <c r="G223" s="2"/>
      <c r="H223" s="3">
        <v>1500</v>
      </c>
      <c r="I223">
        <v>8</v>
      </c>
      <c r="J223" s="3">
        <v>59.642400000000002</v>
      </c>
      <c r="K223" s="3">
        <f t="shared" si="10"/>
        <v>1559.6424</v>
      </c>
      <c r="L223" t="s">
        <v>45</v>
      </c>
      <c r="M223" t="s">
        <v>49</v>
      </c>
      <c r="N223">
        <v>1500</v>
      </c>
      <c r="O223" s="1">
        <f t="shared" si="11"/>
        <v>-59.642399999999952</v>
      </c>
      <c r="P223" s="4">
        <f t="shared" si="12"/>
        <v>-3.9761599999999966E-2</v>
      </c>
      <c r="Q223" t="s">
        <v>90</v>
      </c>
    </row>
    <row r="224" spans="1:17" x14ac:dyDescent="0.25">
      <c r="A224" s="5">
        <v>43139</v>
      </c>
      <c r="B224" t="s">
        <v>30</v>
      </c>
      <c r="C224" t="s">
        <v>20</v>
      </c>
      <c r="D224" t="s">
        <v>75</v>
      </c>
      <c r="F224" t="s">
        <v>74</v>
      </c>
      <c r="G224" s="2"/>
      <c r="H224" s="3">
        <v>1500</v>
      </c>
      <c r="I224">
        <v>8</v>
      </c>
      <c r="J224" s="3">
        <v>59.642400000000002</v>
      </c>
      <c r="K224" s="3">
        <f t="shared" si="10"/>
        <v>1559.6424</v>
      </c>
      <c r="L224" t="s">
        <v>45</v>
      </c>
      <c r="M224" t="s">
        <v>49</v>
      </c>
      <c r="N224">
        <v>1500</v>
      </c>
      <c r="O224" s="1">
        <f t="shared" si="11"/>
        <v>-59.642399999999952</v>
      </c>
      <c r="P224" s="4">
        <f t="shared" si="12"/>
        <v>-3.9761599999999966E-2</v>
      </c>
      <c r="Q224" t="s">
        <v>90</v>
      </c>
    </row>
    <row r="225" spans="1:17" x14ac:dyDescent="0.25">
      <c r="A225" s="5">
        <v>43140</v>
      </c>
      <c r="B225" t="s">
        <v>30</v>
      </c>
      <c r="C225" t="s">
        <v>20</v>
      </c>
      <c r="D225" t="s">
        <v>75</v>
      </c>
      <c r="F225" t="s">
        <v>74</v>
      </c>
      <c r="G225" s="2"/>
      <c r="H225" s="3">
        <v>1500</v>
      </c>
      <c r="I225">
        <v>8</v>
      </c>
      <c r="J225" s="3">
        <v>59.642400000000002</v>
      </c>
      <c r="K225" s="3">
        <f t="shared" si="10"/>
        <v>1559.6424</v>
      </c>
      <c r="L225" t="s">
        <v>45</v>
      </c>
      <c r="M225" t="s">
        <v>49</v>
      </c>
      <c r="N225">
        <v>1500</v>
      </c>
      <c r="O225" s="1">
        <f t="shared" si="11"/>
        <v>-59.642399999999952</v>
      </c>
      <c r="P225" s="4">
        <f t="shared" si="12"/>
        <v>-3.9761599999999966E-2</v>
      </c>
      <c r="Q225" t="s">
        <v>90</v>
      </c>
    </row>
    <row r="226" spans="1:17" x14ac:dyDescent="0.25">
      <c r="A226" s="5">
        <v>43135</v>
      </c>
      <c r="B226" t="s">
        <v>30</v>
      </c>
      <c r="C226" t="s">
        <v>19</v>
      </c>
      <c r="D226" t="s">
        <v>2</v>
      </c>
      <c r="E226">
        <v>143.96</v>
      </c>
      <c r="F226" t="s">
        <v>73</v>
      </c>
      <c r="G226" s="2">
        <f>E226</f>
        <v>143.96</v>
      </c>
      <c r="H226" s="3">
        <f>E226*$C$1</f>
        <v>1073.2649880000001</v>
      </c>
      <c r="I226">
        <v>2</v>
      </c>
      <c r="J226" s="3">
        <f>I226*$C$1</f>
        <v>14.910600000000001</v>
      </c>
      <c r="K226" s="3">
        <f t="shared" si="10"/>
        <v>1088.1755880000001</v>
      </c>
      <c r="L226" t="s">
        <v>45</v>
      </c>
      <c r="M226" t="s">
        <v>50</v>
      </c>
      <c r="N226">
        <v>1500</v>
      </c>
      <c r="O226" s="1">
        <f t="shared" si="11"/>
        <v>411.82441199999994</v>
      </c>
      <c r="P226" s="4">
        <f t="shared" si="12"/>
        <v>0.27454960799999995</v>
      </c>
      <c r="Q226" t="s">
        <v>89</v>
      </c>
    </row>
    <row r="227" spans="1:17" x14ac:dyDescent="0.25">
      <c r="A227" s="5">
        <v>43136</v>
      </c>
      <c r="B227" t="s">
        <v>30</v>
      </c>
      <c r="C227" t="s">
        <v>19</v>
      </c>
      <c r="D227" t="s">
        <v>2</v>
      </c>
      <c r="E227">
        <v>143.94999999999999</v>
      </c>
      <c r="F227" t="s">
        <v>73</v>
      </c>
      <c r="G227" s="2">
        <f>E227</f>
        <v>143.94999999999999</v>
      </c>
      <c r="H227" s="3">
        <f>E227*$C$1</f>
        <v>1073.190435</v>
      </c>
      <c r="I227">
        <v>2</v>
      </c>
      <c r="J227" s="3">
        <f>I227*$C$1</f>
        <v>14.910600000000001</v>
      </c>
      <c r="K227" s="3">
        <f t="shared" si="10"/>
        <v>1088.1010349999999</v>
      </c>
      <c r="L227" t="s">
        <v>45</v>
      </c>
      <c r="M227" t="s">
        <v>50</v>
      </c>
      <c r="N227">
        <v>1500</v>
      </c>
      <c r="O227" s="1">
        <f t="shared" si="11"/>
        <v>411.89896500000009</v>
      </c>
      <c r="P227" s="4">
        <f t="shared" si="12"/>
        <v>0.27459931000000004</v>
      </c>
      <c r="Q227" t="s">
        <v>89</v>
      </c>
    </row>
    <row r="228" spans="1:17" x14ac:dyDescent="0.25">
      <c r="A228" s="5">
        <v>43138</v>
      </c>
      <c r="B228" t="s">
        <v>30</v>
      </c>
      <c r="C228" t="s">
        <v>19</v>
      </c>
      <c r="D228" t="s">
        <v>2</v>
      </c>
      <c r="E228">
        <v>143.96</v>
      </c>
      <c r="F228" t="s">
        <v>73</v>
      </c>
      <c r="G228" s="2">
        <f>E228</f>
        <v>143.96</v>
      </c>
      <c r="H228" s="3">
        <f>E228*$C$1</f>
        <v>1073.2649880000001</v>
      </c>
      <c r="I228">
        <v>2</v>
      </c>
      <c r="J228" s="3">
        <f>I228*$C$1</f>
        <v>14.910600000000001</v>
      </c>
      <c r="K228" s="3">
        <f t="shared" si="10"/>
        <v>1088.1755880000001</v>
      </c>
      <c r="L228" t="s">
        <v>45</v>
      </c>
      <c r="M228" t="s">
        <v>50</v>
      </c>
      <c r="N228">
        <v>1500</v>
      </c>
      <c r="O228" s="1">
        <f t="shared" si="11"/>
        <v>411.82441199999994</v>
      </c>
      <c r="P228" s="4">
        <f t="shared" si="12"/>
        <v>0.27454960799999995</v>
      </c>
      <c r="Q228" t="s">
        <v>89</v>
      </c>
    </row>
    <row r="229" spans="1:17" x14ac:dyDescent="0.25">
      <c r="A229" s="5">
        <v>43139</v>
      </c>
      <c r="B229" t="s">
        <v>30</v>
      </c>
      <c r="C229" t="s">
        <v>19</v>
      </c>
      <c r="D229" t="s">
        <v>2</v>
      </c>
      <c r="E229">
        <v>134.96</v>
      </c>
      <c r="F229" t="s">
        <v>73</v>
      </c>
      <c r="G229" s="2">
        <f>E229</f>
        <v>134.96</v>
      </c>
      <c r="H229" s="3">
        <f>E229*$C$1</f>
        <v>1006.1672880000001</v>
      </c>
      <c r="I229">
        <v>2</v>
      </c>
      <c r="J229" s="3">
        <f>I229*$C$1</f>
        <v>14.910600000000001</v>
      </c>
      <c r="K229" s="3">
        <f t="shared" si="10"/>
        <v>1021.0778880000001</v>
      </c>
      <c r="L229" t="s">
        <v>45</v>
      </c>
      <c r="M229" t="s">
        <v>50</v>
      </c>
      <c r="N229">
        <v>1500</v>
      </c>
      <c r="O229" s="1">
        <f t="shared" si="11"/>
        <v>478.92211199999986</v>
      </c>
      <c r="P229" s="4">
        <f t="shared" si="12"/>
        <v>0.31928140799999988</v>
      </c>
      <c r="Q229" t="s">
        <v>89</v>
      </c>
    </row>
    <row r="230" spans="1:17" x14ac:dyDescent="0.25">
      <c r="A230" s="5">
        <v>43140</v>
      </c>
      <c r="B230" t="s">
        <v>30</v>
      </c>
      <c r="C230" t="s">
        <v>19</v>
      </c>
      <c r="D230" t="s">
        <v>2</v>
      </c>
      <c r="E230">
        <v>134.96</v>
      </c>
      <c r="F230" t="s">
        <v>73</v>
      </c>
      <c r="G230" s="2">
        <f>E230</f>
        <v>134.96</v>
      </c>
      <c r="H230" s="3">
        <f>E230*$C$1</f>
        <v>1006.1672880000001</v>
      </c>
      <c r="I230">
        <v>2</v>
      </c>
      <c r="J230" s="3">
        <f>I230*$C$1</f>
        <v>14.910600000000001</v>
      </c>
      <c r="K230" s="3">
        <f t="shared" si="10"/>
        <v>1021.0778880000001</v>
      </c>
      <c r="L230" t="s">
        <v>45</v>
      </c>
      <c r="M230" t="s">
        <v>50</v>
      </c>
      <c r="N230">
        <v>1500</v>
      </c>
      <c r="O230" s="1">
        <f t="shared" si="11"/>
        <v>478.92211199999986</v>
      </c>
      <c r="P230" s="4">
        <f t="shared" si="12"/>
        <v>0.31928140799999988</v>
      </c>
      <c r="Q230" t="s">
        <v>89</v>
      </c>
    </row>
    <row r="231" spans="1:17" x14ac:dyDescent="0.25">
      <c r="A231" s="5">
        <v>43135</v>
      </c>
      <c r="B231" t="s">
        <v>30</v>
      </c>
      <c r="C231" t="s">
        <v>19</v>
      </c>
      <c r="D231" t="s">
        <v>70</v>
      </c>
      <c r="G231" s="2"/>
      <c r="H231" s="3">
        <v>1384</v>
      </c>
      <c r="I231">
        <v>8</v>
      </c>
      <c r="J231" s="3">
        <v>75</v>
      </c>
      <c r="K231" s="3">
        <f t="shared" si="10"/>
        <v>1459</v>
      </c>
      <c r="L231" t="s">
        <v>45</v>
      </c>
      <c r="M231" t="s">
        <v>71</v>
      </c>
      <c r="N231">
        <v>1500</v>
      </c>
      <c r="O231" s="1">
        <f t="shared" si="11"/>
        <v>41</v>
      </c>
      <c r="P231" s="4">
        <f t="shared" si="12"/>
        <v>2.7333333333333334E-2</v>
      </c>
      <c r="Q231" t="s">
        <v>89</v>
      </c>
    </row>
    <row r="232" spans="1:17" x14ac:dyDescent="0.25">
      <c r="A232" s="5">
        <v>43136</v>
      </c>
      <c r="B232" t="s">
        <v>30</v>
      </c>
      <c r="C232" t="s">
        <v>19</v>
      </c>
      <c r="D232" t="s">
        <v>70</v>
      </c>
      <c r="G232" s="2"/>
      <c r="H232" s="3">
        <v>1384</v>
      </c>
      <c r="I232">
        <v>8</v>
      </c>
      <c r="J232" s="3">
        <v>75</v>
      </c>
      <c r="K232" s="3">
        <f t="shared" si="10"/>
        <v>1459</v>
      </c>
      <c r="L232" t="s">
        <v>45</v>
      </c>
      <c r="M232" t="s">
        <v>71</v>
      </c>
      <c r="N232">
        <v>1500</v>
      </c>
      <c r="O232" s="1">
        <f t="shared" si="11"/>
        <v>41</v>
      </c>
      <c r="P232" s="4">
        <f t="shared" si="12"/>
        <v>2.7333333333333334E-2</v>
      </c>
      <c r="Q232" t="s">
        <v>89</v>
      </c>
    </row>
    <row r="233" spans="1:17" x14ac:dyDescent="0.25">
      <c r="A233" s="5">
        <v>43138</v>
      </c>
      <c r="B233" t="s">
        <v>30</v>
      </c>
      <c r="C233" t="s">
        <v>19</v>
      </c>
      <c r="D233" t="s">
        <v>70</v>
      </c>
      <c r="G233" s="2"/>
      <c r="H233" s="3">
        <v>1384</v>
      </c>
      <c r="I233">
        <v>8</v>
      </c>
      <c r="J233" s="3">
        <v>75</v>
      </c>
      <c r="K233" s="3">
        <f t="shared" si="10"/>
        <v>1459</v>
      </c>
      <c r="L233" t="s">
        <v>45</v>
      </c>
      <c r="M233" t="s">
        <v>71</v>
      </c>
      <c r="N233">
        <v>1500</v>
      </c>
      <c r="O233" s="1">
        <f t="shared" si="11"/>
        <v>41</v>
      </c>
      <c r="P233" s="4">
        <f t="shared" si="12"/>
        <v>2.7333333333333334E-2</v>
      </c>
      <c r="Q233" t="s">
        <v>89</v>
      </c>
    </row>
    <row r="234" spans="1:17" x14ac:dyDescent="0.25">
      <c r="A234" s="5">
        <v>43139</v>
      </c>
      <c r="B234" t="s">
        <v>30</v>
      </c>
      <c r="C234" t="s">
        <v>19</v>
      </c>
      <c r="D234" t="s">
        <v>70</v>
      </c>
      <c r="G234" s="2"/>
      <c r="H234" s="3">
        <v>1384</v>
      </c>
      <c r="I234">
        <v>8</v>
      </c>
      <c r="J234" s="3">
        <v>75</v>
      </c>
      <c r="K234" s="3">
        <f t="shared" si="10"/>
        <v>1459</v>
      </c>
      <c r="L234" t="s">
        <v>45</v>
      </c>
      <c r="M234" t="s">
        <v>71</v>
      </c>
      <c r="N234">
        <v>1500</v>
      </c>
      <c r="O234" s="1">
        <f t="shared" si="11"/>
        <v>41</v>
      </c>
      <c r="P234" s="4">
        <f t="shared" si="12"/>
        <v>2.7333333333333334E-2</v>
      </c>
      <c r="Q234" t="s">
        <v>89</v>
      </c>
    </row>
    <row r="235" spans="1:17" x14ac:dyDescent="0.25">
      <c r="A235" s="5">
        <v>43140</v>
      </c>
      <c r="B235" t="s">
        <v>30</v>
      </c>
      <c r="C235" t="s">
        <v>19</v>
      </c>
      <c r="D235" t="s">
        <v>70</v>
      </c>
      <c r="G235" s="2"/>
      <c r="H235" s="3">
        <v>1384</v>
      </c>
      <c r="I235">
        <v>8</v>
      </c>
      <c r="J235" s="3">
        <v>75</v>
      </c>
      <c r="K235" s="3">
        <f t="shared" si="10"/>
        <v>1459</v>
      </c>
      <c r="L235" t="s">
        <v>45</v>
      </c>
      <c r="M235" t="s">
        <v>71</v>
      </c>
      <c r="N235">
        <v>1500</v>
      </c>
      <c r="O235" s="1">
        <f t="shared" si="11"/>
        <v>41</v>
      </c>
      <c r="P235" s="4">
        <f t="shared" si="12"/>
        <v>2.7333333333333334E-2</v>
      </c>
      <c r="Q235" t="s">
        <v>89</v>
      </c>
    </row>
    <row r="236" spans="1:17" x14ac:dyDescent="0.25">
      <c r="A236" s="5">
        <v>43135</v>
      </c>
      <c r="B236" t="s">
        <v>30</v>
      </c>
      <c r="C236" t="s">
        <v>19</v>
      </c>
      <c r="D236" t="s">
        <v>69</v>
      </c>
      <c r="E236">
        <v>142.94999999999999</v>
      </c>
      <c r="F236" t="s">
        <v>73</v>
      </c>
      <c r="G236" s="2">
        <f>E236</f>
        <v>142.94999999999999</v>
      </c>
      <c r="H236" s="3">
        <f>E236*'21run'!$C$1</f>
        <v>1063.9482599999999</v>
      </c>
      <c r="I236">
        <v>10</v>
      </c>
      <c r="J236" s="3">
        <f>I236*'21run'!$C$1</f>
        <v>74.427999999999997</v>
      </c>
      <c r="K236" s="3">
        <f t="shared" si="10"/>
        <v>1138.37626</v>
      </c>
      <c r="L236" t="s">
        <v>45</v>
      </c>
      <c r="M236" t="s">
        <v>50</v>
      </c>
      <c r="N236">
        <v>1500</v>
      </c>
      <c r="O236" s="1">
        <f t="shared" si="11"/>
        <v>361.62374</v>
      </c>
      <c r="P236" s="4">
        <f t="shared" si="12"/>
        <v>0.24108249333333334</v>
      </c>
      <c r="Q236" t="s">
        <v>89</v>
      </c>
    </row>
    <row r="237" spans="1:17" x14ac:dyDescent="0.25">
      <c r="A237" s="5">
        <v>43136</v>
      </c>
      <c r="B237" t="s">
        <v>30</v>
      </c>
      <c r="C237" t="s">
        <v>19</v>
      </c>
      <c r="D237" t="s">
        <v>69</v>
      </c>
      <c r="E237">
        <v>142.94999999999999</v>
      </c>
      <c r="F237" t="s">
        <v>73</v>
      </c>
      <c r="G237" s="2">
        <f>E237</f>
        <v>142.94999999999999</v>
      </c>
      <c r="H237" s="3">
        <f>E237*'21run'!$C$1</f>
        <v>1063.9482599999999</v>
      </c>
      <c r="I237">
        <v>10</v>
      </c>
      <c r="J237" s="3">
        <f>I237*'21run'!$C$1</f>
        <v>74.427999999999997</v>
      </c>
      <c r="K237" s="3">
        <f t="shared" si="10"/>
        <v>1138.37626</v>
      </c>
      <c r="L237" t="s">
        <v>45</v>
      </c>
      <c r="M237" t="s">
        <v>50</v>
      </c>
      <c r="N237">
        <v>1500</v>
      </c>
      <c r="O237" s="1">
        <f t="shared" si="11"/>
        <v>361.62374</v>
      </c>
      <c r="P237" s="4">
        <f t="shared" si="12"/>
        <v>0.24108249333333334</v>
      </c>
      <c r="Q237" t="s">
        <v>89</v>
      </c>
    </row>
    <row r="238" spans="1:17" x14ac:dyDescent="0.25">
      <c r="A238" s="5">
        <v>43138</v>
      </c>
      <c r="B238" t="s">
        <v>30</v>
      </c>
      <c r="C238" t="s">
        <v>19</v>
      </c>
      <c r="D238" t="s">
        <v>69</v>
      </c>
      <c r="E238">
        <v>134.94999999999999</v>
      </c>
      <c r="F238" t="s">
        <v>73</v>
      </c>
      <c r="G238" s="2">
        <f>E238</f>
        <v>134.94999999999999</v>
      </c>
      <c r="H238" s="3">
        <f>E238*'21run'!$C$1</f>
        <v>1004.40586</v>
      </c>
      <c r="I238">
        <v>10</v>
      </c>
      <c r="J238" s="3">
        <f>I238*'21run'!$C$1</f>
        <v>74.427999999999997</v>
      </c>
      <c r="K238" s="3">
        <f t="shared" si="10"/>
        <v>1078.83386</v>
      </c>
      <c r="L238" t="s">
        <v>45</v>
      </c>
      <c r="M238" t="s">
        <v>50</v>
      </c>
      <c r="N238">
        <v>1500</v>
      </c>
      <c r="O238" s="1">
        <f t="shared" si="11"/>
        <v>421.16614000000004</v>
      </c>
      <c r="P238" s="4">
        <f t="shared" si="12"/>
        <v>0.28077742666666672</v>
      </c>
      <c r="Q238" t="s">
        <v>89</v>
      </c>
    </row>
    <row r="239" spans="1:17" x14ac:dyDescent="0.25">
      <c r="A239" s="5">
        <v>43139</v>
      </c>
      <c r="B239" t="s">
        <v>30</v>
      </c>
      <c r="C239" t="s">
        <v>19</v>
      </c>
      <c r="D239" t="s">
        <v>69</v>
      </c>
      <c r="E239">
        <v>134.94999999999999</v>
      </c>
      <c r="F239" t="s">
        <v>73</v>
      </c>
      <c r="G239" s="2">
        <f>E239</f>
        <v>134.94999999999999</v>
      </c>
      <c r="H239" s="3">
        <f>E239*'21run'!$C$1</f>
        <v>1004.40586</v>
      </c>
      <c r="I239">
        <v>10</v>
      </c>
      <c r="J239" s="3">
        <f>I239*'21run'!$C$1</f>
        <v>74.427999999999997</v>
      </c>
      <c r="K239" s="3">
        <f t="shared" si="10"/>
        <v>1078.83386</v>
      </c>
      <c r="L239" t="s">
        <v>45</v>
      </c>
      <c r="M239" t="s">
        <v>50</v>
      </c>
      <c r="N239">
        <v>1500</v>
      </c>
      <c r="O239" s="1">
        <f t="shared" si="11"/>
        <v>421.16614000000004</v>
      </c>
      <c r="P239" s="4">
        <f t="shared" si="12"/>
        <v>0.28077742666666672</v>
      </c>
      <c r="Q239" t="s">
        <v>89</v>
      </c>
    </row>
    <row r="240" spans="1:17" x14ac:dyDescent="0.25">
      <c r="A240" s="5">
        <v>43140</v>
      </c>
      <c r="B240" t="s">
        <v>30</v>
      </c>
      <c r="C240" t="s">
        <v>19</v>
      </c>
      <c r="D240" t="s">
        <v>69</v>
      </c>
      <c r="E240">
        <v>134.94999999999999</v>
      </c>
      <c r="F240" t="s">
        <v>73</v>
      </c>
      <c r="G240" s="2">
        <f>E240</f>
        <v>134.94999999999999</v>
      </c>
      <c r="H240" s="3">
        <f>E240*'21run'!$C$1</f>
        <v>1004.40586</v>
      </c>
      <c r="I240">
        <v>10</v>
      </c>
      <c r="J240" s="3">
        <f>I240*'21run'!$C$1</f>
        <v>74.427999999999997</v>
      </c>
      <c r="K240" s="3">
        <f t="shared" si="10"/>
        <v>1078.83386</v>
      </c>
      <c r="L240" t="s">
        <v>45</v>
      </c>
      <c r="M240" t="s">
        <v>50</v>
      </c>
      <c r="N240">
        <v>1500</v>
      </c>
      <c r="O240" s="1">
        <f t="shared" si="11"/>
        <v>421.16614000000004</v>
      </c>
      <c r="P240" s="4">
        <f t="shared" si="12"/>
        <v>0.28077742666666672</v>
      </c>
      <c r="Q240" t="s">
        <v>89</v>
      </c>
    </row>
    <row r="241" spans="1:17" x14ac:dyDescent="0.25">
      <c r="A241" s="5">
        <v>43135</v>
      </c>
      <c r="B241" t="s">
        <v>30</v>
      </c>
      <c r="C241" t="s">
        <v>19</v>
      </c>
      <c r="D241" t="s">
        <v>67</v>
      </c>
      <c r="F241" t="s">
        <v>74</v>
      </c>
      <c r="G241" s="2"/>
      <c r="H241" s="3">
        <v>1045</v>
      </c>
      <c r="I241">
        <v>0</v>
      </c>
      <c r="J241" s="3">
        <v>0</v>
      </c>
      <c r="K241" s="3">
        <f t="shared" si="10"/>
        <v>1045</v>
      </c>
      <c r="L241" t="s">
        <v>45</v>
      </c>
      <c r="M241" t="s">
        <v>68</v>
      </c>
      <c r="N241">
        <v>1500</v>
      </c>
      <c r="O241" s="1">
        <f t="shared" si="11"/>
        <v>455</v>
      </c>
      <c r="P241" s="4">
        <f t="shared" si="12"/>
        <v>0.30333333333333334</v>
      </c>
      <c r="Q241" t="s">
        <v>89</v>
      </c>
    </row>
    <row r="242" spans="1:17" x14ac:dyDescent="0.25">
      <c r="A242" s="5">
        <v>43136</v>
      </c>
      <c r="B242" t="s">
        <v>30</v>
      </c>
      <c r="C242" t="s">
        <v>19</v>
      </c>
      <c r="D242" t="s">
        <v>67</v>
      </c>
      <c r="F242" t="s">
        <v>74</v>
      </c>
      <c r="G242" s="2"/>
      <c r="H242" s="3">
        <v>1045</v>
      </c>
      <c r="I242">
        <v>0</v>
      </c>
      <c r="J242" s="3">
        <v>0</v>
      </c>
      <c r="K242" s="3">
        <f t="shared" si="10"/>
        <v>1045</v>
      </c>
      <c r="L242" t="s">
        <v>45</v>
      </c>
      <c r="M242" t="s">
        <v>68</v>
      </c>
      <c r="N242">
        <v>1500</v>
      </c>
      <c r="O242" s="1">
        <f t="shared" si="11"/>
        <v>455</v>
      </c>
      <c r="P242" s="4">
        <f t="shared" si="12"/>
        <v>0.30333333333333334</v>
      </c>
      <c r="Q242" t="s">
        <v>89</v>
      </c>
    </row>
    <row r="243" spans="1:17" x14ac:dyDescent="0.25">
      <c r="A243" s="5">
        <v>43138</v>
      </c>
      <c r="B243" t="s">
        <v>30</v>
      </c>
      <c r="C243" t="s">
        <v>19</v>
      </c>
      <c r="D243" t="s">
        <v>67</v>
      </c>
      <c r="F243" t="s">
        <v>74</v>
      </c>
      <c r="G243" s="2"/>
      <c r="H243" s="3">
        <v>1045</v>
      </c>
      <c r="I243">
        <v>0</v>
      </c>
      <c r="J243" s="3">
        <v>0</v>
      </c>
      <c r="K243" s="3">
        <f t="shared" si="10"/>
        <v>1045</v>
      </c>
      <c r="L243" t="s">
        <v>45</v>
      </c>
      <c r="M243" t="s">
        <v>68</v>
      </c>
      <c r="N243">
        <v>1500</v>
      </c>
      <c r="O243" s="1">
        <f t="shared" si="11"/>
        <v>455</v>
      </c>
      <c r="P243" s="4">
        <f t="shared" si="12"/>
        <v>0.30333333333333334</v>
      </c>
      <c r="Q243" t="s">
        <v>89</v>
      </c>
    </row>
    <row r="244" spans="1:17" x14ac:dyDescent="0.25">
      <c r="A244" s="5">
        <v>43139</v>
      </c>
      <c r="B244" t="s">
        <v>30</v>
      </c>
      <c r="C244" t="s">
        <v>19</v>
      </c>
      <c r="D244" t="s">
        <v>67</v>
      </c>
      <c r="F244" t="s">
        <v>74</v>
      </c>
      <c r="G244" s="2"/>
      <c r="H244" s="3">
        <v>1045</v>
      </c>
      <c r="I244">
        <v>0</v>
      </c>
      <c r="J244" s="3">
        <v>0</v>
      </c>
      <c r="K244" s="3">
        <f t="shared" si="10"/>
        <v>1045</v>
      </c>
      <c r="L244" t="s">
        <v>45</v>
      </c>
      <c r="M244" t="s">
        <v>68</v>
      </c>
      <c r="N244">
        <v>1500</v>
      </c>
      <c r="O244" s="1">
        <f t="shared" si="11"/>
        <v>455</v>
      </c>
      <c r="P244" s="4">
        <f t="shared" si="12"/>
        <v>0.30333333333333334</v>
      </c>
      <c r="Q244" t="s">
        <v>89</v>
      </c>
    </row>
    <row r="245" spans="1:17" x14ac:dyDescent="0.25">
      <c r="A245" s="5">
        <v>43140</v>
      </c>
      <c r="B245" t="s">
        <v>30</v>
      </c>
      <c r="C245" t="s">
        <v>19</v>
      </c>
      <c r="D245" t="s">
        <v>67</v>
      </c>
      <c r="F245" t="s">
        <v>74</v>
      </c>
      <c r="G245" s="2"/>
      <c r="H245" s="3">
        <v>1045</v>
      </c>
      <c r="I245">
        <v>0</v>
      </c>
      <c r="J245" s="3">
        <v>0</v>
      </c>
      <c r="K245" s="3">
        <f t="shared" si="10"/>
        <v>1045</v>
      </c>
      <c r="L245" t="s">
        <v>45</v>
      </c>
      <c r="M245" t="s">
        <v>68</v>
      </c>
      <c r="N245">
        <v>1500</v>
      </c>
      <c r="O245" s="1">
        <f t="shared" si="11"/>
        <v>455</v>
      </c>
      <c r="P245" s="4">
        <f t="shared" si="12"/>
        <v>0.30333333333333334</v>
      </c>
      <c r="Q245" t="s">
        <v>89</v>
      </c>
    </row>
    <row r="246" spans="1:17" x14ac:dyDescent="0.25">
      <c r="A246" s="5">
        <v>43135</v>
      </c>
      <c r="B246" t="s">
        <v>30</v>
      </c>
      <c r="C246" t="s">
        <v>19</v>
      </c>
      <c r="D246" t="s">
        <v>66</v>
      </c>
      <c r="E246">
        <v>149.99</v>
      </c>
      <c r="F246" t="s">
        <v>77</v>
      </c>
      <c r="G246" s="2">
        <f>E246</f>
        <v>149.99</v>
      </c>
      <c r="H246" s="3">
        <f>E246*'21run'!$C$2</f>
        <v>1278.229779</v>
      </c>
      <c r="I246">
        <v>8</v>
      </c>
      <c r="J246" s="3">
        <f>I246*'21run'!$C$2</f>
        <v>68.1768</v>
      </c>
      <c r="K246" s="3">
        <f t="shared" si="10"/>
        <v>1346.406579</v>
      </c>
      <c r="L246" t="s">
        <v>45</v>
      </c>
      <c r="M246" t="s">
        <v>51</v>
      </c>
      <c r="N246">
        <v>1500</v>
      </c>
      <c r="O246" s="1">
        <f t="shared" si="11"/>
        <v>153.59342100000003</v>
      </c>
      <c r="P246" s="4">
        <f t="shared" si="12"/>
        <v>0.10239561400000002</v>
      </c>
      <c r="Q246" t="s">
        <v>89</v>
      </c>
    </row>
    <row r="247" spans="1:17" x14ac:dyDescent="0.25">
      <c r="A247" s="5">
        <v>43136</v>
      </c>
      <c r="B247" t="s">
        <v>30</v>
      </c>
      <c r="C247" t="s">
        <v>19</v>
      </c>
      <c r="D247" t="s">
        <v>66</v>
      </c>
      <c r="E247">
        <v>149.99</v>
      </c>
      <c r="F247" t="s">
        <v>77</v>
      </c>
      <c r="G247" s="2">
        <f>E247</f>
        <v>149.99</v>
      </c>
      <c r="H247" s="3">
        <f>E247*'21run'!$C$2</f>
        <v>1278.229779</v>
      </c>
      <c r="I247">
        <v>8</v>
      </c>
      <c r="J247" s="3">
        <f>I247*'21run'!$C$2</f>
        <v>68.1768</v>
      </c>
      <c r="K247" s="3">
        <f t="shared" si="10"/>
        <v>1346.406579</v>
      </c>
      <c r="L247" t="s">
        <v>45</v>
      </c>
      <c r="M247" t="s">
        <v>51</v>
      </c>
      <c r="N247">
        <v>1500</v>
      </c>
      <c r="O247" s="1">
        <f t="shared" si="11"/>
        <v>153.59342100000003</v>
      </c>
      <c r="P247" s="4">
        <f t="shared" si="12"/>
        <v>0.10239561400000002</v>
      </c>
      <c r="Q247" t="s">
        <v>89</v>
      </c>
    </row>
    <row r="248" spans="1:17" x14ac:dyDescent="0.25">
      <c r="A248" s="5">
        <v>43138</v>
      </c>
      <c r="B248" t="s">
        <v>30</v>
      </c>
      <c r="C248" t="s">
        <v>19</v>
      </c>
      <c r="D248" t="s">
        <v>66</v>
      </c>
      <c r="E248">
        <v>149.99</v>
      </c>
      <c r="F248" t="s">
        <v>77</v>
      </c>
      <c r="G248" s="2">
        <f>E248</f>
        <v>149.99</v>
      </c>
      <c r="H248" s="3">
        <f>E248*'21run'!$C$2</f>
        <v>1278.229779</v>
      </c>
      <c r="I248">
        <v>8</v>
      </c>
      <c r="J248" s="3">
        <f>I248*'21run'!$C$2</f>
        <v>68.1768</v>
      </c>
      <c r="K248" s="3">
        <f t="shared" si="10"/>
        <v>1346.406579</v>
      </c>
      <c r="L248" t="s">
        <v>45</v>
      </c>
      <c r="M248" t="s">
        <v>51</v>
      </c>
      <c r="N248">
        <v>1500</v>
      </c>
      <c r="O248" s="1">
        <f t="shared" si="11"/>
        <v>153.59342100000003</v>
      </c>
      <c r="P248" s="4">
        <f t="shared" si="12"/>
        <v>0.10239561400000002</v>
      </c>
      <c r="Q248" t="s">
        <v>89</v>
      </c>
    </row>
    <row r="249" spans="1:17" x14ac:dyDescent="0.25">
      <c r="A249" s="5">
        <v>43139</v>
      </c>
      <c r="B249" t="s">
        <v>30</v>
      </c>
      <c r="C249" t="s">
        <v>19</v>
      </c>
      <c r="D249" t="s">
        <v>66</v>
      </c>
      <c r="E249">
        <v>149.99</v>
      </c>
      <c r="F249" t="s">
        <v>77</v>
      </c>
      <c r="G249" s="2">
        <f>E249</f>
        <v>149.99</v>
      </c>
      <c r="H249" s="3">
        <f>E249*'21run'!$C$2</f>
        <v>1278.229779</v>
      </c>
      <c r="I249">
        <v>8</v>
      </c>
      <c r="J249" s="3">
        <f>I249*'21run'!$C$2</f>
        <v>68.1768</v>
      </c>
      <c r="K249" s="3">
        <f t="shared" si="10"/>
        <v>1346.406579</v>
      </c>
      <c r="L249" t="s">
        <v>45</v>
      </c>
      <c r="M249" t="s">
        <v>51</v>
      </c>
      <c r="N249">
        <v>1500</v>
      </c>
      <c r="O249" s="1">
        <f t="shared" si="11"/>
        <v>153.59342100000003</v>
      </c>
      <c r="P249" s="4">
        <f t="shared" si="12"/>
        <v>0.10239561400000002</v>
      </c>
      <c r="Q249" t="s">
        <v>89</v>
      </c>
    </row>
    <row r="250" spans="1:17" x14ac:dyDescent="0.25">
      <c r="A250" s="5">
        <v>43140</v>
      </c>
      <c r="B250" t="s">
        <v>30</v>
      </c>
      <c r="C250" t="s">
        <v>19</v>
      </c>
      <c r="D250" t="s">
        <v>66</v>
      </c>
      <c r="E250">
        <v>149.99</v>
      </c>
      <c r="F250" t="s">
        <v>77</v>
      </c>
      <c r="G250" s="2">
        <f>E250</f>
        <v>149.99</v>
      </c>
      <c r="H250" s="3">
        <f>E250*'21run'!$C$2</f>
        <v>1278.229779</v>
      </c>
      <c r="I250">
        <v>8</v>
      </c>
      <c r="J250" s="3">
        <f>I250*'21run'!$C$2</f>
        <v>68.1768</v>
      </c>
      <c r="K250" s="3">
        <f t="shared" si="10"/>
        <v>1346.406579</v>
      </c>
      <c r="L250" t="s">
        <v>45</v>
      </c>
      <c r="M250" t="s">
        <v>51</v>
      </c>
      <c r="N250">
        <v>1500</v>
      </c>
      <c r="O250" s="1">
        <f t="shared" si="11"/>
        <v>153.59342100000003</v>
      </c>
      <c r="P250" s="4">
        <f t="shared" si="12"/>
        <v>0.10239561400000002</v>
      </c>
      <c r="Q250" t="s">
        <v>89</v>
      </c>
    </row>
    <row r="251" spans="1:17" x14ac:dyDescent="0.25">
      <c r="A251" s="5">
        <v>43135</v>
      </c>
      <c r="B251" t="s">
        <v>30</v>
      </c>
      <c r="C251" t="s">
        <v>19</v>
      </c>
      <c r="D251" t="s">
        <v>65</v>
      </c>
      <c r="F251" t="s">
        <v>74</v>
      </c>
      <c r="G251" s="2"/>
      <c r="H251" s="3">
        <v>1399</v>
      </c>
      <c r="I251">
        <v>8</v>
      </c>
      <c r="J251" s="3">
        <v>0</v>
      </c>
      <c r="K251" s="3">
        <f t="shared" si="10"/>
        <v>1399</v>
      </c>
      <c r="L251" t="s">
        <v>45</v>
      </c>
      <c r="M251" t="s">
        <v>49</v>
      </c>
      <c r="N251">
        <v>1500</v>
      </c>
      <c r="O251" s="1">
        <f t="shared" si="11"/>
        <v>101</v>
      </c>
      <c r="P251" s="4">
        <f t="shared" si="12"/>
        <v>6.7333333333333328E-2</v>
      </c>
      <c r="Q251" t="s">
        <v>89</v>
      </c>
    </row>
    <row r="252" spans="1:17" x14ac:dyDescent="0.25">
      <c r="A252" s="5">
        <v>43136</v>
      </c>
      <c r="B252" t="s">
        <v>30</v>
      </c>
      <c r="C252" t="s">
        <v>19</v>
      </c>
      <c r="D252" t="s">
        <v>65</v>
      </c>
      <c r="F252" t="s">
        <v>74</v>
      </c>
      <c r="G252" s="2"/>
      <c r="H252" s="3">
        <v>1399</v>
      </c>
      <c r="I252">
        <v>8</v>
      </c>
      <c r="J252" s="3">
        <v>0</v>
      </c>
      <c r="K252" s="3">
        <f t="shared" si="10"/>
        <v>1399</v>
      </c>
      <c r="L252" t="s">
        <v>45</v>
      </c>
      <c r="M252" t="s">
        <v>49</v>
      </c>
      <c r="N252">
        <v>1500</v>
      </c>
      <c r="O252" s="1">
        <f t="shared" si="11"/>
        <v>101</v>
      </c>
      <c r="P252" s="4">
        <f t="shared" si="12"/>
        <v>6.7333333333333328E-2</v>
      </c>
      <c r="Q252" t="s">
        <v>89</v>
      </c>
    </row>
    <row r="253" spans="1:17" x14ac:dyDescent="0.25">
      <c r="A253" s="5">
        <v>43138</v>
      </c>
      <c r="B253" t="s">
        <v>30</v>
      </c>
      <c r="C253" t="s">
        <v>19</v>
      </c>
      <c r="D253" t="s">
        <v>65</v>
      </c>
      <c r="F253" t="s">
        <v>74</v>
      </c>
      <c r="G253" s="2"/>
      <c r="H253" s="3">
        <v>1399</v>
      </c>
      <c r="I253">
        <v>8</v>
      </c>
      <c r="J253" s="3">
        <v>0</v>
      </c>
      <c r="K253" s="3">
        <f t="shared" si="10"/>
        <v>1399</v>
      </c>
      <c r="L253" t="s">
        <v>45</v>
      </c>
      <c r="M253" t="s">
        <v>49</v>
      </c>
      <c r="N253">
        <v>1500</v>
      </c>
      <c r="O253" s="1">
        <f t="shared" si="11"/>
        <v>101</v>
      </c>
      <c r="P253" s="4">
        <f t="shared" si="12"/>
        <v>6.7333333333333328E-2</v>
      </c>
      <c r="Q253" t="s">
        <v>89</v>
      </c>
    </row>
    <row r="254" spans="1:17" x14ac:dyDescent="0.25">
      <c r="A254" s="5">
        <v>43139</v>
      </c>
      <c r="B254" t="s">
        <v>30</v>
      </c>
      <c r="C254" t="s">
        <v>19</v>
      </c>
      <c r="D254" t="s">
        <v>65</v>
      </c>
      <c r="F254" t="s">
        <v>74</v>
      </c>
      <c r="G254" s="2"/>
      <c r="H254" s="3">
        <v>1399</v>
      </c>
      <c r="I254">
        <v>8</v>
      </c>
      <c r="J254" s="3">
        <v>0</v>
      </c>
      <c r="K254" s="3">
        <f t="shared" si="10"/>
        <v>1399</v>
      </c>
      <c r="L254" t="s">
        <v>45</v>
      </c>
      <c r="M254" t="s">
        <v>49</v>
      </c>
      <c r="N254">
        <v>1500</v>
      </c>
      <c r="O254" s="1">
        <f t="shared" si="11"/>
        <v>101</v>
      </c>
      <c r="P254" s="4">
        <f t="shared" si="12"/>
        <v>6.7333333333333328E-2</v>
      </c>
      <c r="Q254" t="s">
        <v>89</v>
      </c>
    </row>
    <row r="255" spans="1:17" x14ac:dyDescent="0.25">
      <c r="A255" s="5">
        <v>43140</v>
      </c>
      <c r="B255" t="s">
        <v>30</v>
      </c>
      <c r="C255" t="s">
        <v>19</v>
      </c>
      <c r="D255" t="s">
        <v>65</v>
      </c>
      <c r="F255" t="s">
        <v>74</v>
      </c>
      <c r="G255" s="2"/>
      <c r="H255" s="3">
        <v>1399</v>
      </c>
      <c r="I255">
        <v>8</v>
      </c>
      <c r="J255" s="3">
        <v>0</v>
      </c>
      <c r="K255" s="3">
        <f t="shared" si="10"/>
        <v>1399</v>
      </c>
      <c r="L255" t="s">
        <v>45</v>
      </c>
      <c r="M255" t="s">
        <v>49</v>
      </c>
      <c r="N255">
        <v>1500</v>
      </c>
      <c r="O255" s="1">
        <f t="shared" si="11"/>
        <v>101</v>
      </c>
      <c r="P255" s="4">
        <f t="shared" si="12"/>
        <v>6.7333333333333328E-2</v>
      </c>
      <c r="Q255" t="s">
        <v>89</v>
      </c>
    </row>
    <row r="256" spans="1:17" x14ac:dyDescent="0.25">
      <c r="A256" s="5">
        <v>43135</v>
      </c>
      <c r="B256" t="s">
        <v>30</v>
      </c>
      <c r="C256" t="s">
        <v>19</v>
      </c>
      <c r="D256" t="s">
        <v>64</v>
      </c>
      <c r="F256" t="s">
        <v>74</v>
      </c>
      <c r="G256" s="2"/>
      <c r="H256" s="3">
        <v>1099</v>
      </c>
      <c r="I256">
        <v>0</v>
      </c>
      <c r="J256" s="3"/>
      <c r="K256" s="3">
        <f t="shared" si="10"/>
        <v>1099</v>
      </c>
      <c r="L256" t="s">
        <v>45</v>
      </c>
      <c r="M256" t="s">
        <v>49</v>
      </c>
      <c r="N256">
        <v>1500</v>
      </c>
      <c r="O256" s="1">
        <f t="shared" si="11"/>
        <v>401</v>
      </c>
      <c r="P256" s="4">
        <f t="shared" si="12"/>
        <v>0.26733333333333331</v>
      </c>
      <c r="Q256" t="s">
        <v>89</v>
      </c>
    </row>
    <row r="257" spans="1:17" x14ac:dyDescent="0.25">
      <c r="A257" s="5">
        <v>43136</v>
      </c>
      <c r="B257" t="s">
        <v>30</v>
      </c>
      <c r="C257" t="s">
        <v>19</v>
      </c>
      <c r="D257" t="s">
        <v>64</v>
      </c>
      <c r="F257" t="s">
        <v>74</v>
      </c>
      <c r="G257" s="2"/>
      <c r="H257" s="3">
        <v>1099</v>
      </c>
      <c r="I257">
        <v>0</v>
      </c>
      <c r="J257" s="3"/>
      <c r="K257" s="3">
        <f t="shared" si="10"/>
        <v>1099</v>
      </c>
      <c r="L257" t="s">
        <v>45</v>
      </c>
      <c r="M257" t="s">
        <v>49</v>
      </c>
      <c r="N257">
        <v>1500</v>
      </c>
      <c r="O257" s="1">
        <f t="shared" si="11"/>
        <v>401</v>
      </c>
      <c r="P257" s="4">
        <f t="shared" si="12"/>
        <v>0.26733333333333331</v>
      </c>
      <c r="Q257" t="s">
        <v>89</v>
      </c>
    </row>
    <row r="258" spans="1:17" x14ac:dyDescent="0.25">
      <c r="A258" s="5">
        <v>43138</v>
      </c>
      <c r="B258" t="s">
        <v>30</v>
      </c>
      <c r="C258" t="s">
        <v>19</v>
      </c>
      <c r="D258" t="s">
        <v>64</v>
      </c>
      <c r="F258" t="s">
        <v>74</v>
      </c>
      <c r="G258" s="2"/>
      <c r="H258" s="3">
        <v>1099</v>
      </c>
      <c r="I258">
        <v>0</v>
      </c>
      <c r="J258" s="3"/>
      <c r="K258" s="3">
        <f t="shared" si="10"/>
        <v>1099</v>
      </c>
      <c r="L258" t="s">
        <v>45</v>
      </c>
      <c r="M258" t="s">
        <v>49</v>
      </c>
      <c r="N258">
        <v>1500</v>
      </c>
      <c r="O258" s="1">
        <f t="shared" si="11"/>
        <v>401</v>
      </c>
      <c r="P258" s="4">
        <f t="shared" si="12"/>
        <v>0.26733333333333331</v>
      </c>
      <c r="Q258" t="s">
        <v>89</v>
      </c>
    </row>
    <row r="259" spans="1:17" x14ac:dyDescent="0.25">
      <c r="A259" s="5">
        <v>43139</v>
      </c>
      <c r="B259" t="s">
        <v>30</v>
      </c>
      <c r="C259" t="s">
        <v>19</v>
      </c>
      <c r="D259" t="s">
        <v>64</v>
      </c>
      <c r="F259" t="s">
        <v>74</v>
      </c>
      <c r="G259" s="2"/>
      <c r="H259" s="3">
        <v>1099</v>
      </c>
      <c r="I259">
        <v>0</v>
      </c>
      <c r="J259" s="3"/>
      <c r="K259" s="3">
        <f t="shared" si="10"/>
        <v>1099</v>
      </c>
      <c r="L259" t="s">
        <v>45</v>
      </c>
      <c r="M259" t="s">
        <v>49</v>
      </c>
      <c r="N259">
        <v>1500</v>
      </c>
      <c r="O259" s="1">
        <f t="shared" si="11"/>
        <v>401</v>
      </c>
      <c r="P259" s="4">
        <f t="shared" si="12"/>
        <v>0.26733333333333331</v>
      </c>
      <c r="Q259" t="s">
        <v>89</v>
      </c>
    </row>
    <row r="260" spans="1:17" x14ac:dyDescent="0.25">
      <c r="A260" s="5">
        <v>43140</v>
      </c>
      <c r="B260" t="s">
        <v>30</v>
      </c>
      <c r="C260" t="s">
        <v>19</v>
      </c>
      <c r="D260" t="s">
        <v>64</v>
      </c>
      <c r="F260" t="s">
        <v>74</v>
      </c>
      <c r="G260" s="2"/>
      <c r="H260" s="3">
        <v>1099</v>
      </c>
      <c r="I260">
        <v>0</v>
      </c>
      <c r="J260" s="3"/>
      <c r="K260" s="3">
        <f t="shared" si="10"/>
        <v>1099</v>
      </c>
      <c r="L260" t="s">
        <v>45</v>
      </c>
      <c r="M260" t="s">
        <v>49</v>
      </c>
      <c r="N260">
        <v>1500</v>
      </c>
      <c r="O260" s="1">
        <f t="shared" si="11"/>
        <v>401</v>
      </c>
      <c r="P260" s="4">
        <f t="shared" si="12"/>
        <v>0.26733333333333331</v>
      </c>
      <c r="Q260" t="s">
        <v>89</v>
      </c>
    </row>
    <row r="261" spans="1:17" x14ac:dyDescent="0.25">
      <c r="A261" s="5">
        <v>43135</v>
      </c>
      <c r="B261" t="s">
        <v>30</v>
      </c>
      <c r="C261" t="s">
        <v>19</v>
      </c>
      <c r="D261" t="s">
        <v>75</v>
      </c>
      <c r="F261" t="s">
        <v>74</v>
      </c>
      <c r="G261" s="2"/>
      <c r="H261" s="3">
        <v>1500</v>
      </c>
      <c r="I261">
        <v>8</v>
      </c>
      <c r="J261" s="3">
        <v>59.642400000000002</v>
      </c>
      <c r="K261" s="3">
        <f t="shared" si="10"/>
        <v>1559.6424</v>
      </c>
      <c r="L261" t="s">
        <v>45</v>
      </c>
      <c r="M261" t="s">
        <v>49</v>
      </c>
      <c r="N261">
        <v>1500</v>
      </c>
      <c r="O261" s="1">
        <f t="shared" si="11"/>
        <v>-59.642399999999952</v>
      </c>
      <c r="P261" s="4">
        <f t="shared" si="12"/>
        <v>-3.9761599999999966E-2</v>
      </c>
      <c r="Q261" t="s">
        <v>89</v>
      </c>
    </row>
    <row r="262" spans="1:17" x14ac:dyDescent="0.25">
      <c r="A262" s="5">
        <v>43136</v>
      </c>
      <c r="B262" t="s">
        <v>30</v>
      </c>
      <c r="C262" t="s">
        <v>19</v>
      </c>
      <c r="D262" t="s">
        <v>75</v>
      </c>
      <c r="F262" t="s">
        <v>74</v>
      </c>
      <c r="G262" s="2"/>
      <c r="H262" s="3">
        <v>1500</v>
      </c>
      <c r="I262">
        <v>8</v>
      </c>
      <c r="J262" s="3">
        <v>59.642400000000002</v>
      </c>
      <c r="K262" s="3">
        <f t="shared" ref="K262:K325" si="13">H262+J262</f>
        <v>1559.6424</v>
      </c>
      <c r="L262" t="s">
        <v>45</v>
      </c>
      <c r="M262" t="s">
        <v>49</v>
      </c>
      <c r="N262">
        <v>1500</v>
      </c>
      <c r="O262" s="1">
        <f t="shared" ref="O262:O325" si="14">N262-K262</f>
        <v>-59.642399999999952</v>
      </c>
      <c r="P262" s="4">
        <f t="shared" ref="P262:P325" si="15">O262/N262</f>
        <v>-3.9761599999999966E-2</v>
      </c>
      <c r="Q262" t="s">
        <v>89</v>
      </c>
    </row>
    <row r="263" spans="1:17" x14ac:dyDescent="0.25">
      <c r="A263" s="5">
        <v>43138</v>
      </c>
      <c r="B263" t="s">
        <v>30</v>
      </c>
      <c r="C263" t="s">
        <v>19</v>
      </c>
      <c r="D263" t="s">
        <v>75</v>
      </c>
      <c r="F263" t="s">
        <v>74</v>
      </c>
      <c r="G263" s="2"/>
      <c r="H263" s="3">
        <v>1500</v>
      </c>
      <c r="I263">
        <v>8</v>
      </c>
      <c r="J263" s="3">
        <v>59.642400000000002</v>
      </c>
      <c r="K263" s="3">
        <f t="shared" si="13"/>
        <v>1559.6424</v>
      </c>
      <c r="L263" t="s">
        <v>45</v>
      </c>
      <c r="M263" t="s">
        <v>49</v>
      </c>
      <c r="N263">
        <v>1500</v>
      </c>
      <c r="O263" s="1">
        <f t="shared" si="14"/>
        <v>-59.642399999999952</v>
      </c>
      <c r="P263" s="4">
        <f t="shared" si="15"/>
        <v>-3.9761599999999966E-2</v>
      </c>
      <c r="Q263" t="s">
        <v>89</v>
      </c>
    </row>
    <row r="264" spans="1:17" x14ac:dyDescent="0.25">
      <c r="A264" s="5">
        <v>43139</v>
      </c>
      <c r="B264" t="s">
        <v>30</v>
      </c>
      <c r="C264" t="s">
        <v>19</v>
      </c>
      <c r="D264" t="s">
        <v>75</v>
      </c>
      <c r="F264" t="s">
        <v>74</v>
      </c>
      <c r="G264" s="2"/>
      <c r="H264" s="3">
        <v>1500</v>
      </c>
      <c r="I264">
        <v>8</v>
      </c>
      <c r="J264" s="3">
        <v>59.642400000000002</v>
      </c>
      <c r="K264" s="3">
        <f t="shared" si="13"/>
        <v>1559.6424</v>
      </c>
      <c r="L264" t="s">
        <v>45</v>
      </c>
      <c r="M264" t="s">
        <v>49</v>
      </c>
      <c r="N264">
        <v>1500</v>
      </c>
      <c r="O264" s="1">
        <f t="shared" si="14"/>
        <v>-59.642399999999952</v>
      </c>
      <c r="P264" s="4">
        <f t="shared" si="15"/>
        <v>-3.9761599999999966E-2</v>
      </c>
      <c r="Q264" t="s">
        <v>89</v>
      </c>
    </row>
    <row r="265" spans="1:17" x14ac:dyDescent="0.25">
      <c r="A265" s="5">
        <v>43140</v>
      </c>
      <c r="B265" t="s">
        <v>30</v>
      </c>
      <c r="C265" t="s">
        <v>19</v>
      </c>
      <c r="D265" t="s">
        <v>75</v>
      </c>
      <c r="F265" t="s">
        <v>74</v>
      </c>
      <c r="G265" s="2"/>
      <c r="H265" s="3">
        <v>1500</v>
      </c>
      <c r="I265">
        <v>8</v>
      </c>
      <c r="J265" s="3">
        <v>59.642400000000002</v>
      </c>
      <c r="K265" s="3">
        <f t="shared" si="13"/>
        <v>1559.6424</v>
      </c>
      <c r="L265" t="s">
        <v>45</v>
      </c>
      <c r="M265" t="s">
        <v>49</v>
      </c>
      <c r="N265">
        <v>1500</v>
      </c>
      <c r="O265" s="1">
        <f t="shared" si="14"/>
        <v>-59.642399999999952</v>
      </c>
      <c r="P265" s="4">
        <f t="shared" si="15"/>
        <v>-3.9761599999999966E-2</v>
      </c>
      <c r="Q265" t="s">
        <v>89</v>
      </c>
    </row>
    <row r="266" spans="1:17" x14ac:dyDescent="0.25">
      <c r="A266" s="5">
        <v>43135</v>
      </c>
      <c r="B266" t="s">
        <v>30</v>
      </c>
      <c r="C266" t="s">
        <v>18</v>
      </c>
      <c r="D266" t="s">
        <v>2</v>
      </c>
      <c r="E266">
        <v>97.47</v>
      </c>
      <c r="F266" t="s">
        <v>73</v>
      </c>
      <c r="G266" s="2">
        <f>E266</f>
        <v>97.47</v>
      </c>
      <c r="H266" s="3">
        <f>E266*$C$1</f>
        <v>726.668091</v>
      </c>
      <c r="I266">
        <v>2</v>
      </c>
      <c r="J266" s="3">
        <f>I266*$C$1</f>
        <v>14.910600000000001</v>
      </c>
      <c r="K266" s="3">
        <f t="shared" si="13"/>
        <v>741.57869100000005</v>
      </c>
      <c r="L266" t="s">
        <v>45</v>
      </c>
      <c r="M266" t="s">
        <v>50</v>
      </c>
      <c r="N266">
        <v>1200</v>
      </c>
      <c r="O266" s="1">
        <f t="shared" si="14"/>
        <v>458.42130899999995</v>
      </c>
      <c r="P266" s="4">
        <f t="shared" si="15"/>
        <v>0.38201775749999994</v>
      </c>
      <c r="Q266" t="s">
        <v>90</v>
      </c>
    </row>
    <row r="267" spans="1:17" x14ac:dyDescent="0.25">
      <c r="A267" s="5">
        <v>43136</v>
      </c>
      <c r="B267" t="s">
        <v>30</v>
      </c>
      <c r="C267" t="s">
        <v>18</v>
      </c>
      <c r="D267" t="s">
        <v>2</v>
      </c>
      <c r="E267">
        <v>97.47</v>
      </c>
      <c r="F267" t="s">
        <v>73</v>
      </c>
      <c r="G267" s="2">
        <f>E267</f>
        <v>97.47</v>
      </c>
      <c r="H267" s="3">
        <f>E267*$C$1</f>
        <v>726.668091</v>
      </c>
      <c r="I267">
        <v>2</v>
      </c>
      <c r="J267" s="3">
        <f>I267*$C$1</f>
        <v>14.910600000000001</v>
      </c>
      <c r="K267" s="3">
        <f t="shared" si="13"/>
        <v>741.57869100000005</v>
      </c>
      <c r="L267" t="s">
        <v>45</v>
      </c>
      <c r="M267" t="s">
        <v>50</v>
      </c>
      <c r="N267">
        <v>1200</v>
      </c>
      <c r="O267" s="1">
        <f t="shared" si="14"/>
        <v>458.42130899999995</v>
      </c>
      <c r="P267" s="4">
        <f t="shared" si="15"/>
        <v>0.38201775749999994</v>
      </c>
      <c r="Q267" t="s">
        <v>90</v>
      </c>
    </row>
    <row r="268" spans="1:17" x14ac:dyDescent="0.25">
      <c r="A268" s="5">
        <v>43138</v>
      </c>
      <c r="B268" t="s">
        <v>30</v>
      </c>
      <c r="C268" t="s">
        <v>18</v>
      </c>
      <c r="D268" t="s">
        <v>2</v>
      </c>
      <c r="E268">
        <v>97.47</v>
      </c>
      <c r="F268" t="s">
        <v>73</v>
      </c>
      <c r="G268" s="2">
        <f>E268</f>
        <v>97.47</v>
      </c>
      <c r="H268" s="3">
        <f>E268*$C$1</f>
        <v>726.668091</v>
      </c>
      <c r="I268">
        <v>2</v>
      </c>
      <c r="J268" s="3">
        <f>I268*$C$1</f>
        <v>14.910600000000001</v>
      </c>
      <c r="K268" s="3">
        <f t="shared" si="13"/>
        <v>741.57869100000005</v>
      </c>
      <c r="L268" t="s">
        <v>45</v>
      </c>
      <c r="M268" t="s">
        <v>50</v>
      </c>
      <c r="N268">
        <v>1200</v>
      </c>
      <c r="O268" s="1">
        <f t="shared" si="14"/>
        <v>458.42130899999995</v>
      </c>
      <c r="P268" s="4">
        <f t="shared" si="15"/>
        <v>0.38201775749999994</v>
      </c>
      <c r="Q268" t="s">
        <v>90</v>
      </c>
    </row>
    <row r="269" spans="1:17" x14ac:dyDescent="0.25">
      <c r="A269" s="5">
        <v>43139</v>
      </c>
      <c r="B269" t="s">
        <v>30</v>
      </c>
      <c r="C269" t="s">
        <v>18</v>
      </c>
      <c r="D269" t="s">
        <v>2</v>
      </c>
      <c r="E269">
        <v>97.47</v>
      </c>
      <c r="F269" t="s">
        <v>73</v>
      </c>
      <c r="G269" s="2">
        <f>E269</f>
        <v>97.47</v>
      </c>
      <c r="H269" s="3">
        <f>E269*$C$1</f>
        <v>726.668091</v>
      </c>
      <c r="I269">
        <v>2</v>
      </c>
      <c r="J269" s="3">
        <f>I269*$C$1</f>
        <v>14.910600000000001</v>
      </c>
      <c r="K269" s="3">
        <f t="shared" si="13"/>
        <v>741.57869100000005</v>
      </c>
      <c r="L269" t="s">
        <v>45</v>
      </c>
      <c r="M269" t="s">
        <v>50</v>
      </c>
      <c r="N269">
        <v>1200</v>
      </c>
      <c r="O269" s="1">
        <f t="shared" si="14"/>
        <v>458.42130899999995</v>
      </c>
      <c r="P269" s="4">
        <f t="shared" si="15"/>
        <v>0.38201775749999994</v>
      </c>
      <c r="Q269" t="s">
        <v>90</v>
      </c>
    </row>
    <row r="270" spans="1:17" x14ac:dyDescent="0.25">
      <c r="A270" s="5">
        <v>43140</v>
      </c>
      <c r="B270" t="s">
        <v>30</v>
      </c>
      <c r="C270" t="s">
        <v>18</v>
      </c>
      <c r="D270" t="s">
        <v>2</v>
      </c>
      <c r="E270">
        <v>97.47</v>
      </c>
      <c r="F270" t="s">
        <v>73</v>
      </c>
      <c r="G270" s="2">
        <f>E270</f>
        <v>97.47</v>
      </c>
      <c r="H270" s="3">
        <f>E270*$C$1</f>
        <v>726.668091</v>
      </c>
      <c r="I270">
        <v>2</v>
      </c>
      <c r="J270" s="3">
        <f>I270*$C$1</f>
        <v>14.910600000000001</v>
      </c>
      <c r="K270" s="3">
        <f t="shared" si="13"/>
        <v>741.57869100000005</v>
      </c>
      <c r="L270" t="s">
        <v>45</v>
      </c>
      <c r="M270" t="s">
        <v>50</v>
      </c>
      <c r="N270">
        <v>1200</v>
      </c>
      <c r="O270" s="1">
        <f t="shared" si="14"/>
        <v>458.42130899999995</v>
      </c>
      <c r="P270" s="4">
        <f t="shared" si="15"/>
        <v>0.38201775749999994</v>
      </c>
      <c r="Q270" t="s">
        <v>90</v>
      </c>
    </row>
    <row r="271" spans="1:17" x14ac:dyDescent="0.25">
      <c r="A271" s="5">
        <v>43135</v>
      </c>
      <c r="B271" t="s">
        <v>30</v>
      </c>
      <c r="C271" t="s">
        <v>18</v>
      </c>
      <c r="D271" t="s">
        <v>70</v>
      </c>
      <c r="G271" s="2"/>
      <c r="H271" s="3">
        <v>646</v>
      </c>
      <c r="I271">
        <v>8</v>
      </c>
      <c r="J271" s="3">
        <v>75</v>
      </c>
      <c r="K271" s="3">
        <f t="shared" si="13"/>
        <v>721</v>
      </c>
      <c r="L271" t="s">
        <v>45</v>
      </c>
      <c r="M271" t="s">
        <v>71</v>
      </c>
      <c r="N271">
        <v>1200</v>
      </c>
      <c r="O271" s="1">
        <f t="shared" si="14"/>
        <v>479</v>
      </c>
      <c r="P271" s="4">
        <f t="shared" si="15"/>
        <v>0.39916666666666667</v>
      </c>
      <c r="Q271" t="s">
        <v>90</v>
      </c>
    </row>
    <row r="272" spans="1:17" x14ac:dyDescent="0.25">
      <c r="A272" s="5">
        <v>43136</v>
      </c>
      <c r="B272" t="s">
        <v>30</v>
      </c>
      <c r="C272" t="s">
        <v>18</v>
      </c>
      <c r="D272" t="s">
        <v>70</v>
      </c>
      <c r="G272" s="2"/>
      <c r="H272" s="3">
        <v>646</v>
      </c>
      <c r="I272">
        <v>8</v>
      </c>
      <c r="J272" s="3">
        <v>75</v>
      </c>
      <c r="K272" s="3">
        <f t="shared" si="13"/>
        <v>721</v>
      </c>
      <c r="L272" t="s">
        <v>45</v>
      </c>
      <c r="M272" t="s">
        <v>71</v>
      </c>
      <c r="N272">
        <v>1200</v>
      </c>
      <c r="O272" s="1">
        <f t="shared" si="14"/>
        <v>479</v>
      </c>
      <c r="P272" s="4">
        <f t="shared" si="15"/>
        <v>0.39916666666666667</v>
      </c>
      <c r="Q272" t="s">
        <v>90</v>
      </c>
    </row>
    <row r="273" spans="1:17" x14ac:dyDescent="0.25">
      <c r="A273" s="5">
        <v>43138</v>
      </c>
      <c r="B273" t="s">
        <v>30</v>
      </c>
      <c r="C273" t="s">
        <v>18</v>
      </c>
      <c r="D273" t="s">
        <v>70</v>
      </c>
      <c r="G273" s="2"/>
      <c r="H273" s="3">
        <v>646</v>
      </c>
      <c r="I273">
        <v>8</v>
      </c>
      <c r="J273" s="3">
        <v>75</v>
      </c>
      <c r="K273" s="3">
        <f t="shared" si="13"/>
        <v>721</v>
      </c>
      <c r="L273" t="s">
        <v>45</v>
      </c>
      <c r="M273" t="s">
        <v>71</v>
      </c>
      <c r="N273">
        <v>1200</v>
      </c>
      <c r="O273" s="1">
        <f t="shared" si="14"/>
        <v>479</v>
      </c>
      <c r="P273" s="4">
        <f t="shared" si="15"/>
        <v>0.39916666666666667</v>
      </c>
      <c r="Q273" t="s">
        <v>90</v>
      </c>
    </row>
    <row r="274" spans="1:17" x14ac:dyDescent="0.25">
      <c r="A274" s="5">
        <v>43139</v>
      </c>
      <c r="B274" t="s">
        <v>30</v>
      </c>
      <c r="C274" t="s">
        <v>18</v>
      </c>
      <c r="D274" t="s">
        <v>70</v>
      </c>
      <c r="G274" s="2"/>
      <c r="H274" s="3">
        <v>646</v>
      </c>
      <c r="I274">
        <v>8</v>
      </c>
      <c r="J274" s="3">
        <v>75</v>
      </c>
      <c r="K274" s="3">
        <f t="shared" si="13"/>
        <v>721</v>
      </c>
      <c r="L274" t="s">
        <v>45</v>
      </c>
      <c r="M274" t="s">
        <v>71</v>
      </c>
      <c r="N274">
        <v>1200</v>
      </c>
      <c r="O274" s="1">
        <f t="shared" si="14"/>
        <v>479</v>
      </c>
      <c r="P274" s="4">
        <f t="shared" si="15"/>
        <v>0.39916666666666667</v>
      </c>
      <c r="Q274" t="s">
        <v>90</v>
      </c>
    </row>
    <row r="275" spans="1:17" x14ac:dyDescent="0.25">
      <c r="A275" s="5">
        <v>43140</v>
      </c>
      <c r="B275" t="s">
        <v>30</v>
      </c>
      <c r="C275" t="s">
        <v>18</v>
      </c>
      <c r="D275" t="s">
        <v>70</v>
      </c>
      <c r="G275" s="2"/>
      <c r="H275" s="3">
        <v>646</v>
      </c>
      <c r="I275">
        <v>8</v>
      </c>
      <c r="J275" s="3">
        <v>75</v>
      </c>
      <c r="K275" s="3">
        <f t="shared" si="13"/>
        <v>721</v>
      </c>
      <c r="L275" t="s">
        <v>45</v>
      </c>
      <c r="M275" t="s">
        <v>71</v>
      </c>
      <c r="N275">
        <v>1200</v>
      </c>
      <c r="O275" s="1">
        <f t="shared" si="14"/>
        <v>479</v>
      </c>
      <c r="P275" s="4">
        <f t="shared" si="15"/>
        <v>0.39916666666666667</v>
      </c>
      <c r="Q275" t="s">
        <v>90</v>
      </c>
    </row>
    <row r="276" spans="1:17" x14ac:dyDescent="0.25">
      <c r="A276" s="5">
        <v>43135</v>
      </c>
      <c r="B276" t="s">
        <v>30</v>
      </c>
      <c r="C276" t="s">
        <v>18</v>
      </c>
      <c r="D276" t="s">
        <v>69</v>
      </c>
      <c r="E276">
        <v>134.94999999999999</v>
      </c>
      <c r="F276" t="s">
        <v>73</v>
      </c>
      <c r="G276" s="2">
        <f>E276</f>
        <v>134.94999999999999</v>
      </c>
      <c r="H276" s="3">
        <f>E276*'21run'!$C$1</f>
        <v>1004.40586</v>
      </c>
      <c r="I276">
        <v>10</v>
      </c>
      <c r="J276" s="3">
        <f>I276*'21run'!$C$1</f>
        <v>74.427999999999997</v>
      </c>
      <c r="K276" s="3">
        <f t="shared" si="13"/>
        <v>1078.83386</v>
      </c>
      <c r="L276" t="s">
        <v>45</v>
      </c>
      <c r="M276" t="s">
        <v>50</v>
      </c>
      <c r="N276">
        <v>1200</v>
      </c>
      <c r="O276" s="1">
        <f t="shared" si="14"/>
        <v>121.16614000000004</v>
      </c>
      <c r="P276" s="4">
        <f t="shared" si="15"/>
        <v>0.10097178333333337</v>
      </c>
      <c r="Q276" t="s">
        <v>90</v>
      </c>
    </row>
    <row r="277" spans="1:17" x14ac:dyDescent="0.25">
      <c r="A277" s="5">
        <v>43136</v>
      </c>
      <c r="B277" t="s">
        <v>30</v>
      </c>
      <c r="C277" t="s">
        <v>18</v>
      </c>
      <c r="D277" t="s">
        <v>69</v>
      </c>
      <c r="E277">
        <v>134.94999999999999</v>
      </c>
      <c r="F277" t="s">
        <v>73</v>
      </c>
      <c r="G277" s="2">
        <f>E277</f>
        <v>134.94999999999999</v>
      </c>
      <c r="H277" s="3">
        <f>E277*'21run'!$C$1</f>
        <v>1004.40586</v>
      </c>
      <c r="I277">
        <v>10</v>
      </c>
      <c r="J277" s="3">
        <f>I277*'21run'!$C$1</f>
        <v>74.427999999999997</v>
      </c>
      <c r="K277" s="3">
        <f t="shared" si="13"/>
        <v>1078.83386</v>
      </c>
      <c r="L277" t="s">
        <v>45</v>
      </c>
      <c r="M277" t="s">
        <v>50</v>
      </c>
      <c r="N277">
        <v>1200</v>
      </c>
      <c r="O277" s="1">
        <f t="shared" si="14"/>
        <v>121.16614000000004</v>
      </c>
      <c r="P277" s="4">
        <f t="shared" si="15"/>
        <v>0.10097178333333337</v>
      </c>
      <c r="Q277" t="s">
        <v>90</v>
      </c>
    </row>
    <row r="278" spans="1:17" x14ac:dyDescent="0.25">
      <c r="A278" s="5">
        <v>43138</v>
      </c>
      <c r="B278" t="s">
        <v>30</v>
      </c>
      <c r="C278" t="s">
        <v>18</v>
      </c>
      <c r="D278" t="s">
        <v>69</v>
      </c>
      <c r="E278">
        <v>134.94999999999999</v>
      </c>
      <c r="F278" t="s">
        <v>73</v>
      </c>
      <c r="G278" s="2">
        <f>E278</f>
        <v>134.94999999999999</v>
      </c>
      <c r="H278" s="3">
        <f>E278*'21run'!$C$1</f>
        <v>1004.40586</v>
      </c>
      <c r="I278">
        <v>10</v>
      </c>
      <c r="J278" s="3">
        <f>I278*'21run'!$C$1</f>
        <v>74.427999999999997</v>
      </c>
      <c r="K278" s="3">
        <f t="shared" si="13"/>
        <v>1078.83386</v>
      </c>
      <c r="L278" t="s">
        <v>45</v>
      </c>
      <c r="M278" t="s">
        <v>50</v>
      </c>
      <c r="N278">
        <v>1200</v>
      </c>
      <c r="O278" s="1">
        <f t="shared" si="14"/>
        <v>121.16614000000004</v>
      </c>
      <c r="P278" s="4">
        <f t="shared" si="15"/>
        <v>0.10097178333333337</v>
      </c>
      <c r="Q278" t="s">
        <v>90</v>
      </c>
    </row>
    <row r="279" spans="1:17" x14ac:dyDescent="0.25">
      <c r="A279" s="5">
        <v>43139</v>
      </c>
      <c r="B279" t="s">
        <v>30</v>
      </c>
      <c r="C279" t="s">
        <v>18</v>
      </c>
      <c r="D279" t="s">
        <v>69</v>
      </c>
      <c r="E279">
        <v>126.95</v>
      </c>
      <c r="F279" t="s">
        <v>73</v>
      </c>
      <c r="G279" s="2">
        <f>E279</f>
        <v>126.95</v>
      </c>
      <c r="H279" s="3">
        <f>E279*'21run'!$C$1</f>
        <v>944.86346000000003</v>
      </c>
      <c r="I279">
        <v>10</v>
      </c>
      <c r="J279" s="3">
        <f>I279*'21run'!$C$1</f>
        <v>74.427999999999997</v>
      </c>
      <c r="K279" s="3">
        <f t="shared" si="13"/>
        <v>1019.29146</v>
      </c>
      <c r="L279" t="s">
        <v>45</v>
      </c>
      <c r="M279" t="s">
        <v>50</v>
      </c>
      <c r="N279">
        <v>1200</v>
      </c>
      <c r="O279" s="1">
        <f t="shared" si="14"/>
        <v>180.70853999999997</v>
      </c>
      <c r="P279" s="4">
        <f t="shared" si="15"/>
        <v>0.15059044999999999</v>
      </c>
      <c r="Q279" t="s">
        <v>90</v>
      </c>
    </row>
    <row r="280" spans="1:17" x14ac:dyDescent="0.25">
      <c r="A280" s="5">
        <v>43140</v>
      </c>
      <c r="B280" t="s">
        <v>30</v>
      </c>
      <c r="C280" t="s">
        <v>18</v>
      </c>
      <c r="D280" t="s">
        <v>69</v>
      </c>
      <c r="E280">
        <v>126.95</v>
      </c>
      <c r="F280" t="s">
        <v>73</v>
      </c>
      <c r="G280" s="2">
        <f>E280</f>
        <v>126.95</v>
      </c>
      <c r="H280" s="3">
        <f>E280*'21run'!$C$1</f>
        <v>944.86346000000003</v>
      </c>
      <c r="I280">
        <v>10</v>
      </c>
      <c r="J280" s="3">
        <f>I280*'21run'!$C$1</f>
        <v>74.427999999999997</v>
      </c>
      <c r="K280" s="3">
        <f t="shared" si="13"/>
        <v>1019.29146</v>
      </c>
      <c r="L280" t="s">
        <v>45</v>
      </c>
      <c r="M280" t="s">
        <v>50</v>
      </c>
      <c r="N280">
        <v>1200</v>
      </c>
      <c r="O280" s="1">
        <f t="shared" si="14"/>
        <v>180.70853999999997</v>
      </c>
      <c r="P280" s="4">
        <f t="shared" si="15"/>
        <v>0.15059044999999999</v>
      </c>
      <c r="Q280" t="s">
        <v>90</v>
      </c>
    </row>
    <row r="281" spans="1:17" x14ac:dyDescent="0.25">
      <c r="A281" s="5">
        <v>43135</v>
      </c>
      <c r="B281" t="s">
        <v>30</v>
      </c>
      <c r="C281" t="s">
        <v>18</v>
      </c>
      <c r="D281" t="s">
        <v>67</v>
      </c>
      <c r="F281" t="s">
        <v>74</v>
      </c>
      <c r="G281" s="2"/>
      <c r="H281" s="3">
        <v>839</v>
      </c>
      <c r="I281">
        <v>0</v>
      </c>
      <c r="J281" s="3">
        <v>0</v>
      </c>
      <c r="K281" s="3">
        <f t="shared" si="13"/>
        <v>839</v>
      </c>
      <c r="L281" t="s">
        <v>45</v>
      </c>
      <c r="M281" t="s">
        <v>68</v>
      </c>
      <c r="N281">
        <v>1200</v>
      </c>
      <c r="O281" s="1">
        <f t="shared" si="14"/>
        <v>361</v>
      </c>
      <c r="P281" s="4">
        <f t="shared" si="15"/>
        <v>0.30083333333333334</v>
      </c>
      <c r="Q281" t="s">
        <v>90</v>
      </c>
    </row>
    <row r="282" spans="1:17" x14ac:dyDescent="0.25">
      <c r="A282" s="5">
        <v>43136</v>
      </c>
      <c r="B282" t="s">
        <v>30</v>
      </c>
      <c r="C282" t="s">
        <v>18</v>
      </c>
      <c r="D282" t="s">
        <v>67</v>
      </c>
      <c r="F282" t="s">
        <v>74</v>
      </c>
      <c r="G282" s="2"/>
      <c r="H282" s="3">
        <v>839</v>
      </c>
      <c r="I282">
        <v>0</v>
      </c>
      <c r="J282" s="3">
        <v>0</v>
      </c>
      <c r="K282" s="3">
        <f t="shared" si="13"/>
        <v>839</v>
      </c>
      <c r="L282" t="s">
        <v>45</v>
      </c>
      <c r="M282" t="s">
        <v>68</v>
      </c>
      <c r="N282">
        <v>1200</v>
      </c>
      <c r="O282" s="1">
        <f t="shared" si="14"/>
        <v>361</v>
      </c>
      <c r="P282" s="4">
        <f t="shared" si="15"/>
        <v>0.30083333333333334</v>
      </c>
      <c r="Q282" t="s">
        <v>90</v>
      </c>
    </row>
    <row r="283" spans="1:17" x14ac:dyDescent="0.25">
      <c r="A283" s="5">
        <v>43138</v>
      </c>
      <c r="B283" t="s">
        <v>30</v>
      </c>
      <c r="C283" t="s">
        <v>18</v>
      </c>
      <c r="D283" t="s">
        <v>67</v>
      </c>
      <c r="F283" t="s">
        <v>74</v>
      </c>
      <c r="G283" s="2"/>
      <c r="H283" s="3">
        <v>839</v>
      </c>
      <c r="I283">
        <v>0</v>
      </c>
      <c r="J283" s="3">
        <v>0</v>
      </c>
      <c r="K283" s="3">
        <f t="shared" si="13"/>
        <v>839</v>
      </c>
      <c r="L283" t="s">
        <v>45</v>
      </c>
      <c r="M283" t="s">
        <v>68</v>
      </c>
      <c r="N283">
        <v>1200</v>
      </c>
      <c r="O283" s="1">
        <f t="shared" si="14"/>
        <v>361</v>
      </c>
      <c r="P283" s="4">
        <f t="shared" si="15"/>
        <v>0.30083333333333334</v>
      </c>
      <c r="Q283" t="s">
        <v>90</v>
      </c>
    </row>
    <row r="284" spans="1:17" x14ac:dyDescent="0.25">
      <c r="A284" s="5">
        <v>43139</v>
      </c>
      <c r="B284" t="s">
        <v>30</v>
      </c>
      <c r="C284" t="s">
        <v>18</v>
      </c>
      <c r="D284" t="s">
        <v>67</v>
      </c>
      <c r="F284" t="s">
        <v>74</v>
      </c>
      <c r="G284" s="2"/>
      <c r="H284" s="3">
        <v>839</v>
      </c>
      <c r="I284">
        <v>0</v>
      </c>
      <c r="J284" s="3">
        <v>0</v>
      </c>
      <c r="K284" s="3">
        <f t="shared" si="13"/>
        <v>839</v>
      </c>
      <c r="L284" t="s">
        <v>45</v>
      </c>
      <c r="M284" t="s">
        <v>68</v>
      </c>
      <c r="N284">
        <v>1200</v>
      </c>
      <c r="O284" s="1">
        <f t="shared" si="14"/>
        <v>361</v>
      </c>
      <c r="P284" s="4">
        <f t="shared" si="15"/>
        <v>0.30083333333333334</v>
      </c>
      <c r="Q284" t="s">
        <v>90</v>
      </c>
    </row>
    <row r="285" spans="1:17" x14ac:dyDescent="0.25">
      <c r="A285" s="5">
        <v>43140</v>
      </c>
      <c r="B285" t="s">
        <v>30</v>
      </c>
      <c r="C285" t="s">
        <v>18</v>
      </c>
      <c r="D285" t="s">
        <v>67</v>
      </c>
      <c r="F285" t="s">
        <v>74</v>
      </c>
      <c r="G285" s="2"/>
      <c r="H285" s="3">
        <v>839</v>
      </c>
      <c r="I285">
        <v>0</v>
      </c>
      <c r="J285" s="3">
        <v>0</v>
      </c>
      <c r="K285" s="3">
        <f t="shared" si="13"/>
        <v>839</v>
      </c>
      <c r="L285" t="s">
        <v>45</v>
      </c>
      <c r="M285" t="s">
        <v>68</v>
      </c>
      <c r="N285">
        <v>1200</v>
      </c>
      <c r="O285" s="1">
        <f t="shared" si="14"/>
        <v>361</v>
      </c>
      <c r="P285" s="4">
        <f t="shared" si="15"/>
        <v>0.30083333333333334</v>
      </c>
      <c r="Q285" t="s">
        <v>90</v>
      </c>
    </row>
    <row r="286" spans="1:17" x14ac:dyDescent="0.25">
      <c r="A286" s="5">
        <v>43135</v>
      </c>
      <c r="B286" t="s">
        <v>30</v>
      </c>
      <c r="C286" t="s">
        <v>18</v>
      </c>
      <c r="D286" t="s">
        <v>66</v>
      </c>
      <c r="E286">
        <v>71.989999999999995</v>
      </c>
      <c r="F286" t="s">
        <v>77</v>
      </c>
      <c r="G286" s="2">
        <f>E286</f>
        <v>71.989999999999995</v>
      </c>
      <c r="H286" s="3">
        <f>E286*'21run'!$C$2</f>
        <v>613.50597899999991</v>
      </c>
      <c r="I286">
        <v>8</v>
      </c>
      <c r="J286" s="3">
        <f>I286*'21run'!$C$2</f>
        <v>68.1768</v>
      </c>
      <c r="K286" s="3">
        <f t="shared" si="13"/>
        <v>681.68277899999987</v>
      </c>
      <c r="L286" t="s">
        <v>45</v>
      </c>
      <c r="M286" t="s">
        <v>51</v>
      </c>
      <c r="N286">
        <v>1200</v>
      </c>
      <c r="O286" s="1">
        <f t="shared" si="14"/>
        <v>518.31722100000013</v>
      </c>
      <c r="P286" s="4">
        <f t="shared" si="15"/>
        <v>0.43193101750000013</v>
      </c>
      <c r="Q286" t="s">
        <v>90</v>
      </c>
    </row>
    <row r="287" spans="1:17" x14ac:dyDescent="0.25">
      <c r="A287" s="5">
        <v>43136</v>
      </c>
      <c r="B287" t="s">
        <v>30</v>
      </c>
      <c r="C287" t="s">
        <v>18</v>
      </c>
      <c r="D287" t="s">
        <v>66</v>
      </c>
      <c r="E287">
        <v>71.989999999999995</v>
      </c>
      <c r="F287" t="s">
        <v>77</v>
      </c>
      <c r="G287" s="2">
        <f>E287</f>
        <v>71.989999999999995</v>
      </c>
      <c r="H287" s="3">
        <f>E287*'21run'!$C$2</f>
        <v>613.50597899999991</v>
      </c>
      <c r="I287">
        <v>8</v>
      </c>
      <c r="J287" s="3">
        <f>I287*'21run'!$C$2</f>
        <v>68.1768</v>
      </c>
      <c r="K287" s="3">
        <f t="shared" si="13"/>
        <v>681.68277899999987</v>
      </c>
      <c r="L287" t="s">
        <v>45</v>
      </c>
      <c r="M287" t="s">
        <v>51</v>
      </c>
      <c r="N287">
        <v>1200</v>
      </c>
      <c r="O287" s="1">
        <f t="shared" si="14"/>
        <v>518.31722100000013</v>
      </c>
      <c r="P287" s="4">
        <f t="shared" si="15"/>
        <v>0.43193101750000013</v>
      </c>
      <c r="Q287" t="s">
        <v>90</v>
      </c>
    </row>
    <row r="288" spans="1:17" x14ac:dyDescent="0.25">
      <c r="A288" s="5">
        <v>43138</v>
      </c>
      <c r="B288" t="s">
        <v>30</v>
      </c>
      <c r="C288" t="s">
        <v>18</v>
      </c>
      <c r="D288" t="s">
        <v>66</v>
      </c>
      <c r="E288">
        <v>71.989999999999995</v>
      </c>
      <c r="F288" t="s">
        <v>77</v>
      </c>
      <c r="G288" s="2">
        <f>E288</f>
        <v>71.989999999999995</v>
      </c>
      <c r="H288" s="3">
        <f>E288*'21run'!$C$2</f>
        <v>613.50597899999991</v>
      </c>
      <c r="I288">
        <v>8</v>
      </c>
      <c r="J288" s="3">
        <f>I288*'21run'!$C$2</f>
        <v>68.1768</v>
      </c>
      <c r="K288" s="3">
        <f t="shared" si="13"/>
        <v>681.68277899999987</v>
      </c>
      <c r="L288" t="s">
        <v>45</v>
      </c>
      <c r="M288" t="s">
        <v>51</v>
      </c>
      <c r="N288">
        <v>1200</v>
      </c>
      <c r="O288" s="1">
        <f t="shared" si="14"/>
        <v>518.31722100000013</v>
      </c>
      <c r="P288" s="4">
        <f t="shared" si="15"/>
        <v>0.43193101750000013</v>
      </c>
      <c r="Q288" t="s">
        <v>90</v>
      </c>
    </row>
    <row r="289" spans="1:17" x14ac:dyDescent="0.25">
      <c r="A289" s="5">
        <v>43139</v>
      </c>
      <c r="B289" t="s">
        <v>30</v>
      </c>
      <c r="C289" t="s">
        <v>18</v>
      </c>
      <c r="D289" t="s">
        <v>66</v>
      </c>
      <c r="E289">
        <v>71.989999999999995</v>
      </c>
      <c r="F289" t="s">
        <v>77</v>
      </c>
      <c r="G289" s="2">
        <f>E289</f>
        <v>71.989999999999995</v>
      </c>
      <c r="H289" s="3">
        <f>E289*'21run'!$C$2</f>
        <v>613.50597899999991</v>
      </c>
      <c r="I289">
        <v>8</v>
      </c>
      <c r="J289" s="3">
        <f>I289*'21run'!$C$2</f>
        <v>68.1768</v>
      </c>
      <c r="K289" s="3">
        <f t="shared" si="13"/>
        <v>681.68277899999987</v>
      </c>
      <c r="L289" t="s">
        <v>45</v>
      </c>
      <c r="M289" t="s">
        <v>51</v>
      </c>
      <c r="N289">
        <v>1200</v>
      </c>
      <c r="O289" s="1">
        <f t="shared" si="14"/>
        <v>518.31722100000013</v>
      </c>
      <c r="P289" s="4">
        <f t="shared" si="15"/>
        <v>0.43193101750000013</v>
      </c>
      <c r="Q289" t="s">
        <v>90</v>
      </c>
    </row>
    <row r="290" spans="1:17" x14ac:dyDescent="0.25">
      <c r="A290" s="5">
        <v>43140</v>
      </c>
      <c r="B290" t="s">
        <v>30</v>
      </c>
      <c r="C290" t="s">
        <v>18</v>
      </c>
      <c r="D290" t="s">
        <v>66</v>
      </c>
      <c r="E290">
        <v>71.989999999999995</v>
      </c>
      <c r="F290" t="s">
        <v>77</v>
      </c>
      <c r="G290" s="2">
        <f>E290</f>
        <v>71.989999999999995</v>
      </c>
      <c r="H290" s="3">
        <f>E290*'21run'!$C$2</f>
        <v>613.50597899999991</v>
      </c>
      <c r="I290">
        <v>8</v>
      </c>
      <c r="J290" s="3">
        <f>I290*'21run'!$C$2</f>
        <v>68.1768</v>
      </c>
      <c r="K290" s="3">
        <f t="shared" si="13"/>
        <v>681.68277899999987</v>
      </c>
      <c r="L290" t="s">
        <v>45</v>
      </c>
      <c r="M290" t="s">
        <v>51</v>
      </c>
      <c r="N290">
        <v>1200</v>
      </c>
      <c r="O290" s="1">
        <f t="shared" si="14"/>
        <v>518.31722100000013</v>
      </c>
      <c r="P290" s="4">
        <f t="shared" si="15"/>
        <v>0.43193101750000013</v>
      </c>
      <c r="Q290" t="s">
        <v>90</v>
      </c>
    </row>
    <row r="291" spans="1:17" x14ac:dyDescent="0.25">
      <c r="A291" s="5">
        <v>43135</v>
      </c>
      <c r="B291" t="s">
        <v>30</v>
      </c>
      <c r="C291" t="s">
        <v>18</v>
      </c>
      <c r="D291" t="s">
        <v>64</v>
      </c>
      <c r="F291" t="s">
        <v>74</v>
      </c>
      <c r="G291" s="2"/>
      <c r="H291" s="3">
        <v>739</v>
      </c>
      <c r="I291">
        <v>0</v>
      </c>
      <c r="J291" s="3">
        <v>39</v>
      </c>
      <c r="K291" s="3">
        <f t="shared" si="13"/>
        <v>778</v>
      </c>
      <c r="L291" t="s">
        <v>45</v>
      </c>
      <c r="M291" t="s">
        <v>49</v>
      </c>
      <c r="N291">
        <v>1200</v>
      </c>
      <c r="O291" s="1">
        <f t="shared" si="14"/>
        <v>422</v>
      </c>
      <c r="P291" s="4">
        <f t="shared" si="15"/>
        <v>0.35166666666666668</v>
      </c>
      <c r="Q291" t="s">
        <v>90</v>
      </c>
    </row>
    <row r="292" spans="1:17" x14ac:dyDescent="0.25">
      <c r="A292" s="5">
        <v>43136</v>
      </c>
      <c r="B292" t="s">
        <v>30</v>
      </c>
      <c r="C292" t="s">
        <v>18</v>
      </c>
      <c r="D292" t="s">
        <v>64</v>
      </c>
      <c r="F292" t="s">
        <v>74</v>
      </c>
      <c r="G292" s="2"/>
      <c r="H292" s="3">
        <v>739</v>
      </c>
      <c r="I292">
        <v>0</v>
      </c>
      <c r="J292" s="3">
        <v>39</v>
      </c>
      <c r="K292" s="3">
        <f t="shared" si="13"/>
        <v>778</v>
      </c>
      <c r="L292" t="s">
        <v>45</v>
      </c>
      <c r="M292" t="s">
        <v>49</v>
      </c>
      <c r="N292">
        <v>1200</v>
      </c>
      <c r="O292" s="1">
        <f t="shared" si="14"/>
        <v>422</v>
      </c>
      <c r="P292" s="4">
        <f t="shared" si="15"/>
        <v>0.35166666666666668</v>
      </c>
      <c r="Q292" t="s">
        <v>90</v>
      </c>
    </row>
    <row r="293" spans="1:17" x14ac:dyDescent="0.25">
      <c r="A293" s="5">
        <v>43138</v>
      </c>
      <c r="B293" t="s">
        <v>30</v>
      </c>
      <c r="C293" t="s">
        <v>18</v>
      </c>
      <c r="D293" t="s">
        <v>64</v>
      </c>
      <c r="F293" t="s">
        <v>74</v>
      </c>
      <c r="G293" s="2"/>
      <c r="H293" s="3">
        <v>739</v>
      </c>
      <c r="I293">
        <v>0</v>
      </c>
      <c r="J293" s="3">
        <v>39</v>
      </c>
      <c r="K293" s="3">
        <f t="shared" si="13"/>
        <v>778</v>
      </c>
      <c r="L293" t="s">
        <v>45</v>
      </c>
      <c r="M293" t="s">
        <v>49</v>
      </c>
      <c r="N293">
        <v>1200</v>
      </c>
      <c r="O293" s="1">
        <f t="shared" si="14"/>
        <v>422</v>
      </c>
      <c r="P293" s="4">
        <f t="shared" si="15"/>
        <v>0.35166666666666668</v>
      </c>
      <c r="Q293" t="s">
        <v>90</v>
      </c>
    </row>
    <row r="294" spans="1:17" x14ac:dyDescent="0.25">
      <c r="A294" s="5">
        <v>43139</v>
      </c>
      <c r="B294" t="s">
        <v>30</v>
      </c>
      <c r="C294" t="s">
        <v>18</v>
      </c>
      <c r="D294" t="s">
        <v>64</v>
      </c>
      <c r="F294" t="s">
        <v>74</v>
      </c>
      <c r="G294" s="2"/>
      <c r="H294" s="3">
        <v>739</v>
      </c>
      <c r="I294">
        <v>0</v>
      </c>
      <c r="J294" s="3">
        <v>39</v>
      </c>
      <c r="K294" s="3">
        <f t="shared" si="13"/>
        <v>778</v>
      </c>
      <c r="L294" t="s">
        <v>45</v>
      </c>
      <c r="M294" t="s">
        <v>49</v>
      </c>
      <c r="N294">
        <v>1200</v>
      </c>
      <c r="O294" s="1">
        <f t="shared" si="14"/>
        <v>422</v>
      </c>
      <c r="P294" s="4">
        <f t="shared" si="15"/>
        <v>0.35166666666666668</v>
      </c>
      <c r="Q294" t="s">
        <v>90</v>
      </c>
    </row>
    <row r="295" spans="1:17" x14ac:dyDescent="0.25">
      <c r="A295" s="5">
        <v>43140</v>
      </c>
      <c r="B295" t="s">
        <v>30</v>
      </c>
      <c r="C295" t="s">
        <v>18</v>
      </c>
      <c r="D295" t="s">
        <v>64</v>
      </c>
      <c r="F295" t="s">
        <v>74</v>
      </c>
      <c r="G295" s="2"/>
      <c r="H295" s="3">
        <v>739</v>
      </c>
      <c r="I295">
        <v>0</v>
      </c>
      <c r="J295" s="3">
        <v>39</v>
      </c>
      <c r="K295" s="3">
        <f t="shared" si="13"/>
        <v>778</v>
      </c>
      <c r="L295" t="s">
        <v>45</v>
      </c>
      <c r="M295" t="s">
        <v>49</v>
      </c>
      <c r="N295">
        <v>1200</v>
      </c>
      <c r="O295" s="1">
        <f t="shared" si="14"/>
        <v>422</v>
      </c>
      <c r="P295" s="4">
        <f t="shared" si="15"/>
        <v>0.35166666666666668</v>
      </c>
      <c r="Q295" t="s">
        <v>90</v>
      </c>
    </row>
    <row r="296" spans="1:17" x14ac:dyDescent="0.25">
      <c r="A296" s="5">
        <v>43135</v>
      </c>
      <c r="B296" t="s">
        <v>30</v>
      </c>
      <c r="C296" t="s">
        <v>18</v>
      </c>
      <c r="D296" t="s">
        <v>75</v>
      </c>
      <c r="F296" t="s">
        <v>74</v>
      </c>
      <c r="G296" s="2"/>
      <c r="H296" s="3">
        <v>700</v>
      </c>
      <c r="I296">
        <v>8</v>
      </c>
      <c r="J296" s="3">
        <v>59.642400000000002</v>
      </c>
      <c r="K296" s="3">
        <f t="shared" si="13"/>
        <v>759.64239999999995</v>
      </c>
      <c r="L296" t="s">
        <v>45</v>
      </c>
      <c r="M296" t="s">
        <v>49</v>
      </c>
      <c r="N296">
        <v>1200</v>
      </c>
      <c r="O296" s="1">
        <f t="shared" si="14"/>
        <v>440.35760000000005</v>
      </c>
      <c r="P296" s="4">
        <f t="shared" si="15"/>
        <v>0.36696466666666672</v>
      </c>
      <c r="Q296" t="s">
        <v>90</v>
      </c>
    </row>
    <row r="297" spans="1:17" x14ac:dyDescent="0.25">
      <c r="A297" s="5">
        <v>43136</v>
      </c>
      <c r="B297" t="s">
        <v>30</v>
      </c>
      <c r="C297" t="s">
        <v>18</v>
      </c>
      <c r="D297" t="s">
        <v>75</v>
      </c>
      <c r="F297" t="s">
        <v>74</v>
      </c>
      <c r="G297" s="2"/>
      <c r="H297" s="3">
        <v>700</v>
      </c>
      <c r="I297">
        <v>8</v>
      </c>
      <c r="J297" s="3">
        <v>59.642400000000002</v>
      </c>
      <c r="K297" s="3">
        <f t="shared" si="13"/>
        <v>759.64239999999995</v>
      </c>
      <c r="L297" t="s">
        <v>45</v>
      </c>
      <c r="M297" t="s">
        <v>49</v>
      </c>
      <c r="N297">
        <v>1200</v>
      </c>
      <c r="O297" s="1">
        <f t="shared" si="14"/>
        <v>440.35760000000005</v>
      </c>
      <c r="P297" s="4">
        <f t="shared" si="15"/>
        <v>0.36696466666666672</v>
      </c>
      <c r="Q297" t="s">
        <v>90</v>
      </c>
    </row>
    <row r="298" spans="1:17" x14ac:dyDescent="0.25">
      <c r="A298" s="5">
        <v>43138</v>
      </c>
      <c r="B298" t="s">
        <v>30</v>
      </c>
      <c r="C298" t="s">
        <v>18</v>
      </c>
      <c r="D298" t="s">
        <v>75</v>
      </c>
      <c r="F298" t="s">
        <v>74</v>
      </c>
      <c r="G298" s="2"/>
      <c r="H298" s="3">
        <v>700</v>
      </c>
      <c r="I298">
        <v>8</v>
      </c>
      <c r="J298" s="3">
        <v>59.642400000000002</v>
      </c>
      <c r="K298" s="3">
        <f t="shared" si="13"/>
        <v>759.64239999999995</v>
      </c>
      <c r="L298" t="s">
        <v>45</v>
      </c>
      <c r="M298" t="s">
        <v>49</v>
      </c>
      <c r="N298">
        <v>1200</v>
      </c>
      <c r="O298" s="1">
        <f t="shared" si="14"/>
        <v>440.35760000000005</v>
      </c>
      <c r="P298" s="4">
        <f t="shared" si="15"/>
        <v>0.36696466666666672</v>
      </c>
      <c r="Q298" t="s">
        <v>90</v>
      </c>
    </row>
    <row r="299" spans="1:17" x14ac:dyDescent="0.25">
      <c r="A299" s="5">
        <v>43139</v>
      </c>
      <c r="B299" t="s">
        <v>30</v>
      </c>
      <c r="C299" t="s">
        <v>18</v>
      </c>
      <c r="D299" t="s">
        <v>75</v>
      </c>
      <c r="F299" t="s">
        <v>74</v>
      </c>
      <c r="G299" s="2"/>
      <c r="H299" s="3">
        <v>700</v>
      </c>
      <c r="I299">
        <v>8</v>
      </c>
      <c r="J299" s="3">
        <v>59.642400000000002</v>
      </c>
      <c r="K299" s="3">
        <f t="shared" si="13"/>
        <v>759.64239999999995</v>
      </c>
      <c r="L299" t="s">
        <v>45</v>
      </c>
      <c r="M299" t="s">
        <v>49</v>
      </c>
      <c r="N299">
        <v>1200</v>
      </c>
      <c r="O299" s="1">
        <f t="shared" si="14"/>
        <v>440.35760000000005</v>
      </c>
      <c r="P299" s="4">
        <f t="shared" si="15"/>
        <v>0.36696466666666672</v>
      </c>
      <c r="Q299" t="s">
        <v>90</v>
      </c>
    </row>
    <row r="300" spans="1:17" x14ac:dyDescent="0.25">
      <c r="A300" s="5">
        <v>43140</v>
      </c>
      <c r="B300" t="s">
        <v>30</v>
      </c>
      <c r="C300" t="s">
        <v>18</v>
      </c>
      <c r="D300" t="s">
        <v>75</v>
      </c>
      <c r="F300" t="s">
        <v>74</v>
      </c>
      <c r="G300" s="2"/>
      <c r="H300" s="3">
        <v>700</v>
      </c>
      <c r="I300">
        <v>8</v>
      </c>
      <c r="J300" s="3">
        <v>59.642400000000002</v>
      </c>
      <c r="K300" s="3">
        <f t="shared" si="13"/>
        <v>759.64239999999995</v>
      </c>
      <c r="L300" t="s">
        <v>45</v>
      </c>
      <c r="M300" t="s">
        <v>49</v>
      </c>
      <c r="N300">
        <v>1200</v>
      </c>
      <c r="O300" s="1">
        <f t="shared" si="14"/>
        <v>440.35760000000005</v>
      </c>
      <c r="P300" s="4">
        <f t="shared" si="15"/>
        <v>0.36696466666666672</v>
      </c>
      <c r="Q300" t="s">
        <v>90</v>
      </c>
    </row>
    <row r="301" spans="1:17" x14ac:dyDescent="0.25">
      <c r="A301" s="5">
        <v>43135</v>
      </c>
      <c r="B301" t="s">
        <v>28</v>
      </c>
      <c r="C301" t="s">
        <v>15</v>
      </c>
      <c r="D301" t="s">
        <v>70</v>
      </c>
      <c r="G301" s="2"/>
      <c r="H301" s="3">
        <v>1023</v>
      </c>
      <c r="I301">
        <v>8</v>
      </c>
      <c r="J301" s="3">
        <v>75</v>
      </c>
      <c r="K301" s="3">
        <f t="shared" si="13"/>
        <v>1098</v>
      </c>
      <c r="L301" t="s">
        <v>45</v>
      </c>
      <c r="M301" t="s">
        <v>71</v>
      </c>
      <c r="N301">
        <v>1300</v>
      </c>
      <c r="O301" s="1">
        <f t="shared" si="14"/>
        <v>202</v>
      </c>
      <c r="P301" s="4">
        <f t="shared" si="15"/>
        <v>0.15538461538461537</v>
      </c>
      <c r="Q301" t="s">
        <v>90</v>
      </c>
    </row>
    <row r="302" spans="1:17" x14ac:dyDescent="0.25">
      <c r="A302" s="5">
        <v>43136</v>
      </c>
      <c r="B302" t="s">
        <v>28</v>
      </c>
      <c r="C302" t="s">
        <v>15</v>
      </c>
      <c r="D302" t="s">
        <v>70</v>
      </c>
      <c r="G302" s="2"/>
      <c r="H302" s="3">
        <v>1023</v>
      </c>
      <c r="I302">
        <v>8</v>
      </c>
      <c r="J302" s="3">
        <v>75</v>
      </c>
      <c r="K302" s="3">
        <f t="shared" si="13"/>
        <v>1098</v>
      </c>
      <c r="L302" t="s">
        <v>45</v>
      </c>
      <c r="M302" t="s">
        <v>71</v>
      </c>
      <c r="N302">
        <v>1300</v>
      </c>
      <c r="O302" s="1">
        <f t="shared" si="14"/>
        <v>202</v>
      </c>
      <c r="P302" s="4">
        <f t="shared" si="15"/>
        <v>0.15538461538461537</v>
      </c>
      <c r="Q302" t="s">
        <v>90</v>
      </c>
    </row>
    <row r="303" spans="1:17" x14ac:dyDescent="0.25">
      <c r="A303" s="5">
        <v>43138</v>
      </c>
      <c r="B303" t="s">
        <v>28</v>
      </c>
      <c r="C303" t="s">
        <v>15</v>
      </c>
      <c r="D303" t="s">
        <v>70</v>
      </c>
      <c r="G303" s="2"/>
      <c r="H303" s="3">
        <v>1023</v>
      </c>
      <c r="I303">
        <v>8</v>
      </c>
      <c r="J303" s="3">
        <v>75</v>
      </c>
      <c r="K303" s="3">
        <f t="shared" si="13"/>
        <v>1098</v>
      </c>
      <c r="L303" t="s">
        <v>45</v>
      </c>
      <c r="M303" t="s">
        <v>71</v>
      </c>
      <c r="N303">
        <v>1300</v>
      </c>
      <c r="O303" s="1">
        <f t="shared" si="14"/>
        <v>202</v>
      </c>
      <c r="P303" s="4">
        <f t="shared" si="15"/>
        <v>0.15538461538461537</v>
      </c>
      <c r="Q303" t="s">
        <v>90</v>
      </c>
    </row>
    <row r="304" spans="1:17" x14ac:dyDescent="0.25">
      <c r="A304" s="5">
        <v>43139</v>
      </c>
      <c r="B304" t="s">
        <v>28</v>
      </c>
      <c r="C304" t="s">
        <v>15</v>
      </c>
      <c r="D304" t="s">
        <v>70</v>
      </c>
      <c r="G304" s="2"/>
      <c r="H304" s="3">
        <v>1023</v>
      </c>
      <c r="I304">
        <v>8</v>
      </c>
      <c r="J304" s="3">
        <v>75</v>
      </c>
      <c r="K304" s="3">
        <f t="shared" si="13"/>
        <v>1098</v>
      </c>
      <c r="L304" t="s">
        <v>45</v>
      </c>
      <c r="M304" t="s">
        <v>71</v>
      </c>
      <c r="N304">
        <v>1300</v>
      </c>
      <c r="O304" s="1">
        <f t="shared" si="14"/>
        <v>202</v>
      </c>
      <c r="P304" s="4">
        <f t="shared" si="15"/>
        <v>0.15538461538461537</v>
      </c>
      <c r="Q304" t="s">
        <v>90</v>
      </c>
    </row>
    <row r="305" spans="1:17" x14ac:dyDescent="0.25">
      <c r="A305" s="5">
        <v>43140</v>
      </c>
      <c r="B305" t="s">
        <v>28</v>
      </c>
      <c r="C305" t="s">
        <v>15</v>
      </c>
      <c r="D305" t="s">
        <v>70</v>
      </c>
      <c r="G305" s="2"/>
      <c r="H305" s="3">
        <v>999</v>
      </c>
      <c r="I305">
        <v>8</v>
      </c>
      <c r="J305" s="3">
        <v>75</v>
      </c>
      <c r="K305" s="3">
        <f t="shared" si="13"/>
        <v>1074</v>
      </c>
      <c r="L305" t="s">
        <v>45</v>
      </c>
      <c r="M305" t="s">
        <v>71</v>
      </c>
      <c r="N305">
        <v>1300</v>
      </c>
      <c r="O305" s="1">
        <f t="shared" si="14"/>
        <v>226</v>
      </c>
      <c r="P305" s="4">
        <f t="shared" si="15"/>
        <v>0.17384615384615384</v>
      </c>
      <c r="Q305" t="s">
        <v>90</v>
      </c>
    </row>
    <row r="306" spans="1:17" x14ac:dyDescent="0.25">
      <c r="A306" s="5">
        <v>43135</v>
      </c>
      <c r="B306" t="s">
        <v>28</v>
      </c>
      <c r="C306" t="s">
        <v>15</v>
      </c>
      <c r="D306" t="s">
        <v>69</v>
      </c>
      <c r="E306">
        <v>132.94999999999999</v>
      </c>
      <c r="F306" t="s">
        <v>73</v>
      </c>
      <c r="G306" s="2">
        <f t="shared" ref="G306:G315" si="16">E306</f>
        <v>132.94999999999999</v>
      </c>
      <c r="H306" s="3">
        <f>E306*'21run'!$C$1</f>
        <v>989.52025999999989</v>
      </c>
      <c r="I306">
        <v>10</v>
      </c>
      <c r="J306" s="3">
        <f>I306*'21run'!$C$1</f>
        <v>74.427999999999997</v>
      </c>
      <c r="K306" s="3">
        <f t="shared" si="13"/>
        <v>1063.9482599999999</v>
      </c>
      <c r="L306" t="s">
        <v>45</v>
      </c>
      <c r="M306" t="s">
        <v>50</v>
      </c>
      <c r="N306">
        <v>1300</v>
      </c>
      <c r="O306" s="1">
        <f t="shared" si="14"/>
        <v>236.05174000000011</v>
      </c>
      <c r="P306" s="4">
        <f t="shared" si="15"/>
        <v>0.18157826153846163</v>
      </c>
      <c r="Q306" t="s">
        <v>90</v>
      </c>
    </row>
    <row r="307" spans="1:17" x14ac:dyDescent="0.25">
      <c r="A307" s="5">
        <v>43136</v>
      </c>
      <c r="B307" t="s">
        <v>28</v>
      </c>
      <c r="C307" t="s">
        <v>15</v>
      </c>
      <c r="D307" t="s">
        <v>69</v>
      </c>
      <c r="E307">
        <v>132.94999999999999</v>
      </c>
      <c r="F307" t="s">
        <v>73</v>
      </c>
      <c r="G307" s="2">
        <f t="shared" si="16"/>
        <v>132.94999999999999</v>
      </c>
      <c r="H307" s="3">
        <f>E307*'21run'!$C$1</f>
        <v>989.52025999999989</v>
      </c>
      <c r="I307">
        <v>10</v>
      </c>
      <c r="J307" s="3">
        <f>I307*'21run'!$C$1</f>
        <v>74.427999999999997</v>
      </c>
      <c r="K307" s="3">
        <f t="shared" si="13"/>
        <v>1063.9482599999999</v>
      </c>
      <c r="L307" t="s">
        <v>45</v>
      </c>
      <c r="M307" t="s">
        <v>50</v>
      </c>
      <c r="N307">
        <v>1300</v>
      </c>
      <c r="O307" s="1">
        <f t="shared" si="14"/>
        <v>236.05174000000011</v>
      </c>
      <c r="P307" s="4">
        <f t="shared" si="15"/>
        <v>0.18157826153846163</v>
      </c>
      <c r="Q307" t="s">
        <v>90</v>
      </c>
    </row>
    <row r="308" spans="1:17" x14ac:dyDescent="0.25">
      <c r="A308" s="5">
        <v>43138</v>
      </c>
      <c r="B308" t="s">
        <v>28</v>
      </c>
      <c r="C308" t="s">
        <v>15</v>
      </c>
      <c r="D308" t="s">
        <v>69</v>
      </c>
      <c r="E308">
        <v>132.94999999999999</v>
      </c>
      <c r="F308" t="s">
        <v>73</v>
      </c>
      <c r="G308" s="2">
        <f t="shared" si="16"/>
        <v>132.94999999999999</v>
      </c>
      <c r="H308" s="3">
        <f>E308*'21run'!$C$1</f>
        <v>989.52025999999989</v>
      </c>
      <c r="I308">
        <v>10</v>
      </c>
      <c r="J308" s="3">
        <f>I308*'21run'!$C$1</f>
        <v>74.427999999999997</v>
      </c>
      <c r="K308" s="3">
        <f t="shared" si="13"/>
        <v>1063.9482599999999</v>
      </c>
      <c r="L308" t="s">
        <v>45</v>
      </c>
      <c r="M308" t="s">
        <v>50</v>
      </c>
      <c r="N308">
        <v>1300</v>
      </c>
      <c r="O308" s="1">
        <f t="shared" si="14"/>
        <v>236.05174000000011</v>
      </c>
      <c r="P308" s="4">
        <f t="shared" si="15"/>
        <v>0.18157826153846163</v>
      </c>
      <c r="Q308" t="s">
        <v>90</v>
      </c>
    </row>
    <row r="309" spans="1:17" x14ac:dyDescent="0.25">
      <c r="A309" s="5">
        <v>43139</v>
      </c>
      <c r="B309" t="s">
        <v>28</v>
      </c>
      <c r="C309" t="s">
        <v>15</v>
      </c>
      <c r="D309" t="s">
        <v>69</v>
      </c>
      <c r="E309">
        <v>132.94999999999999</v>
      </c>
      <c r="F309" t="s">
        <v>73</v>
      </c>
      <c r="G309" s="2">
        <f t="shared" si="16"/>
        <v>132.94999999999999</v>
      </c>
      <c r="H309" s="3">
        <f>E309*'21run'!$C$1</f>
        <v>989.52025999999989</v>
      </c>
      <c r="I309">
        <v>10</v>
      </c>
      <c r="J309" s="3">
        <f>I309*'21run'!$C$1</f>
        <v>74.427999999999997</v>
      </c>
      <c r="K309" s="3">
        <f t="shared" si="13"/>
        <v>1063.9482599999999</v>
      </c>
      <c r="L309" t="s">
        <v>45</v>
      </c>
      <c r="M309" t="s">
        <v>50</v>
      </c>
      <c r="N309">
        <v>1300</v>
      </c>
      <c r="O309" s="1">
        <f t="shared" si="14"/>
        <v>236.05174000000011</v>
      </c>
      <c r="P309" s="4">
        <f t="shared" si="15"/>
        <v>0.18157826153846163</v>
      </c>
      <c r="Q309" t="s">
        <v>90</v>
      </c>
    </row>
    <row r="310" spans="1:17" x14ac:dyDescent="0.25">
      <c r="A310" s="5">
        <v>43140</v>
      </c>
      <c r="B310" t="s">
        <v>28</v>
      </c>
      <c r="C310" t="s">
        <v>15</v>
      </c>
      <c r="D310" t="s">
        <v>69</v>
      </c>
      <c r="E310">
        <v>132.94999999999999</v>
      </c>
      <c r="F310" t="s">
        <v>73</v>
      </c>
      <c r="G310" s="2">
        <f t="shared" si="16"/>
        <v>132.94999999999999</v>
      </c>
      <c r="H310" s="3">
        <f>E310*'21run'!$C$1</f>
        <v>989.52025999999989</v>
      </c>
      <c r="I310">
        <v>10</v>
      </c>
      <c r="J310" s="3">
        <f>I310*'21run'!$C$1</f>
        <v>74.427999999999997</v>
      </c>
      <c r="K310" s="3">
        <f t="shared" si="13"/>
        <v>1063.9482599999999</v>
      </c>
      <c r="L310" t="s">
        <v>45</v>
      </c>
      <c r="M310" t="s">
        <v>50</v>
      </c>
      <c r="N310">
        <v>1300</v>
      </c>
      <c r="O310" s="1">
        <f t="shared" si="14"/>
        <v>236.05174000000011</v>
      </c>
      <c r="P310" s="4">
        <f t="shared" si="15"/>
        <v>0.18157826153846163</v>
      </c>
      <c r="Q310" t="s">
        <v>90</v>
      </c>
    </row>
    <row r="311" spans="1:17" x14ac:dyDescent="0.25">
      <c r="A311" s="5">
        <v>43135</v>
      </c>
      <c r="B311" t="s">
        <v>28</v>
      </c>
      <c r="C311" t="s">
        <v>15</v>
      </c>
      <c r="D311" t="s">
        <v>66</v>
      </c>
      <c r="E311">
        <v>57.49</v>
      </c>
      <c r="F311" t="s">
        <v>77</v>
      </c>
      <c r="G311" s="2">
        <f t="shared" si="16"/>
        <v>57.49</v>
      </c>
      <c r="H311" s="3">
        <f>E311*'21run'!$C$2</f>
        <v>489.93552900000003</v>
      </c>
      <c r="I311">
        <v>8</v>
      </c>
      <c r="J311" s="3">
        <f>I311*'21run'!$C$2</f>
        <v>68.1768</v>
      </c>
      <c r="K311" s="3">
        <f t="shared" si="13"/>
        <v>558.11232900000005</v>
      </c>
      <c r="L311" t="s">
        <v>45</v>
      </c>
      <c r="M311" t="s">
        <v>51</v>
      </c>
      <c r="N311">
        <v>1300</v>
      </c>
      <c r="O311" s="1">
        <f t="shared" si="14"/>
        <v>741.88767099999995</v>
      </c>
      <c r="P311" s="4">
        <f t="shared" si="15"/>
        <v>0.57068282384615376</v>
      </c>
      <c r="Q311" t="s">
        <v>90</v>
      </c>
    </row>
    <row r="312" spans="1:17" x14ac:dyDescent="0.25">
      <c r="A312" s="5">
        <v>43136</v>
      </c>
      <c r="B312" t="s">
        <v>28</v>
      </c>
      <c r="C312" t="s">
        <v>15</v>
      </c>
      <c r="D312" t="s">
        <v>66</v>
      </c>
      <c r="E312">
        <v>57.49</v>
      </c>
      <c r="F312" t="s">
        <v>77</v>
      </c>
      <c r="G312" s="2">
        <f t="shared" si="16"/>
        <v>57.49</v>
      </c>
      <c r="H312" s="3">
        <f>E312*'21run'!$C$2</f>
        <v>489.93552900000003</v>
      </c>
      <c r="I312">
        <v>8</v>
      </c>
      <c r="J312" s="3">
        <f>I312*'21run'!$C$2</f>
        <v>68.1768</v>
      </c>
      <c r="K312" s="3">
        <f t="shared" si="13"/>
        <v>558.11232900000005</v>
      </c>
      <c r="L312" t="s">
        <v>45</v>
      </c>
      <c r="M312" t="s">
        <v>51</v>
      </c>
      <c r="N312">
        <v>1300</v>
      </c>
      <c r="O312" s="1">
        <f t="shared" si="14"/>
        <v>741.88767099999995</v>
      </c>
      <c r="P312" s="4">
        <f t="shared" si="15"/>
        <v>0.57068282384615376</v>
      </c>
      <c r="Q312" t="s">
        <v>90</v>
      </c>
    </row>
    <row r="313" spans="1:17" x14ac:dyDescent="0.25">
      <c r="A313" s="5">
        <v>43138</v>
      </c>
      <c r="B313" t="s">
        <v>28</v>
      </c>
      <c r="C313" t="s">
        <v>15</v>
      </c>
      <c r="D313" t="s">
        <v>66</v>
      </c>
      <c r="E313">
        <v>57.49</v>
      </c>
      <c r="F313" t="s">
        <v>77</v>
      </c>
      <c r="G313" s="2">
        <f t="shared" si="16"/>
        <v>57.49</v>
      </c>
      <c r="H313" s="3">
        <f>E313*'21run'!$C$2</f>
        <v>489.93552900000003</v>
      </c>
      <c r="I313">
        <v>8</v>
      </c>
      <c r="J313" s="3">
        <f>I313*'21run'!$C$2</f>
        <v>68.1768</v>
      </c>
      <c r="K313" s="3">
        <f t="shared" si="13"/>
        <v>558.11232900000005</v>
      </c>
      <c r="L313" t="s">
        <v>45</v>
      </c>
      <c r="M313" t="s">
        <v>51</v>
      </c>
      <c r="N313">
        <v>1300</v>
      </c>
      <c r="O313" s="1">
        <f t="shared" si="14"/>
        <v>741.88767099999995</v>
      </c>
      <c r="P313" s="4">
        <f t="shared" si="15"/>
        <v>0.57068282384615376</v>
      </c>
      <c r="Q313" t="s">
        <v>90</v>
      </c>
    </row>
    <row r="314" spans="1:17" x14ac:dyDescent="0.25">
      <c r="A314" s="5">
        <v>43139</v>
      </c>
      <c r="B314" t="s">
        <v>28</v>
      </c>
      <c r="C314" t="s">
        <v>15</v>
      </c>
      <c r="D314" t="s">
        <v>66</v>
      </c>
      <c r="E314">
        <v>57.49</v>
      </c>
      <c r="F314" t="s">
        <v>77</v>
      </c>
      <c r="G314" s="2">
        <f t="shared" si="16"/>
        <v>57.49</v>
      </c>
      <c r="H314" s="3">
        <f>E314*'21run'!$C$2</f>
        <v>489.93552900000003</v>
      </c>
      <c r="I314">
        <v>8</v>
      </c>
      <c r="J314" s="3">
        <f>I314*'21run'!$C$2</f>
        <v>68.1768</v>
      </c>
      <c r="K314" s="3">
        <f t="shared" si="13"/>
        <v>558.11232900000005</v>
      </c>
      <c r="L314" t="s">
        <v>45</v>
      </c>
      <c r="M314" t="s">
        <v>51</v>
      </c>
      <c r="N314">
        <v>1300</v>
      </c>
      <c r="O314" s="1">
        <f t="shared" si="14"/>
        <v>741.88767099999995</v>
      </c>
      <c r="P314" s="4">
        <f t="shared" si="15"/>
        <v>0.57068282384615376</v>
      </c>
      <c r="Q314" t="s">
        <v>90</v>
      </c>
    </row>
    <row r="315" spans="1:17" x14ac:dyDescent="0.25">
      <c r="A315" s="5">
        <v>43140</v>
      </c>
      <c r="B315" t="s">
        <v>28</v>
      </c>
      <c r="C315" t="s">
        <v>15</v>
      </c>
      <c r="D315" t="s">
        <v>66</v>
      </c>
      <c r="E315">
        <v>57.49</v>
      </c>
      <c r="F315" t="s">
        <v>77</v>
      </c>
      <c r="G315" s="2">
        <f t="shared" si="16"/>
        <v>57.49</v>
      </c>
      <c r="H315" s="3">
        <f>E315*'21run'!$C$2</f>
        <v>489.93552900000003</v>
      </c>
      <c r="I315">
        <v>8</v>
      </c>
      <c r="J315" s="3">
        <f>I315*'21run'!$C$2</f>
        <v>68.1768</v>
      </c>
      <c r="K315" s="3">
        <f t="shared" si="13"/>
        <v>558.11232900000005</v>
      </c>
      <c r="L315" t="s">
        <v>45</v>
      </c>
      <c r="M315" t="s">
        <v>51</v>
      </c>
      <c r="N315">
        <v>1300</v>
      </c>
      <c r="O315" s="1">
        <f t="shared" si="14"/>
        <v>741.88767099999995</v>
      </c>
      <c r="P315" s="4">
        <f t="shared" si="15"/>
        <v>0.57068282384615376</v>
      </c>
      <c r="Q315" t="s">
        <v>90</v>
      </c>
    </row>
    <row r="316" spans="1:17" x14ac:dyDescent="0.25">
      <c r="A316" s="5">
        <v>43135</v>
      </c>
      <c r="B316" t="s">
        <v>28</v>
      </c>
      <c r="C316" t="s">
        <v>15</v>
      </c>
      <c r="D316" t="s">
        <v>64</v>
      </c>
      <c r="F316" t="s">
        <v>74</v>
      </c>
      <c r="G316" s="2"/>
      <c r="H316" s="3">
        <v>1210</v>
      </c>
      <c r="I316">
        <v>0</v>
      </c>
      <c r="J316" s="3"/>
      <c r="K316" s="3">
        <f t="shared" si="13"/>
        <v>1210</v>
      </c>
      <c r="L316" t="s">
        <v>45</v>
      </c>
      <c r="M316" t="s">
        <v>49</v>
      </c>
      <c r="N316">
        <v>1300</v>
      </c>
      <c r="O316" s="1">
        <f t="shared" si="14"/>
        <v>90</v>
      </c>
      <c r="P316" s="4">
        <f t="shared" si="15"/>
        <v>6.9230769230769235E-2</v>
      </c>
      <c r="Q316" t="s">
        <v>90</v>
      </c>
    </row>
    <row r="317" spans="1:17" x14ac:dyDescent="0.25">
      <c r="A317" s="5">
        <v>43136</v>
      </c>
      <c r="B317" t="s">
        <v>28</v>
      </c>
      <c r="C317" t="s">
        <v>15</v>
      </c>
      <c r="D317" t="s">
        <v>64</v>
      </c>
      <c r="F317" t="s">
        <v>74</v>
      </c>
      <c r="G317" s="2"/>
      <c r="H317" s="3">
        <v>1210</v>
      </c>
      <c r="I317">
        <v>0</v>
      </c>
      <c r="J317" s="3"/>
      <c r="K317" s="3">
        <f t="shared" si="13"/>
        <v>1210</v>
      </c>
      <c r="L317" t="s">
        <v>45</v>
      </c>
      <c r="M317" t="s">
        <v>49</v>
      </c>
      <c r="N317">
        <v>1300</v>
      </c>
      <c r="O317" s="1">
        <f t="shared" si="14"/>
        <v>90</v>
      </c>
      <c r="P317" s="4">
        <f t="shared" si="15"/>
        <v>6.9230769230769235E-2</v>
      </c>
      <c r="Q317" t="s">
        <v>90</v>
      </c>
    </row>
    <row r="318" spans="1:17" x14ac:dyDescent="0.25">
      <c r="A318" s="5">
        <v>43138</v>
      </c>
      <c r="B318" t="s">
        <v>28</v>
      </c>
      <c r="C318" t="s">
        <v>15</v>
      </c>
      <c r="D318" t="s">
        <v>64</v>
      </c>
      <c r="F318" t="s">
        <v>74</v>
      </c>
      <c r="G318" s="2"/>
      <c r="H318" s="3">
        <v>1210</v>
      </c>
      <c r="I318">
        <v>0</v>
      </c>
      <c r="J318" s="3"/>
      <c r="K318" s="3">
        <f t="shared" si="13"/>
        <v>1210</v>
      </c>
      <c r="L318" t="s">
        <v>45</v>
      </c>
      <c r="M318" t="s">
        <v>49</v>
      </c>
      <c r="N318">
        <v>1300</v>
      </c>
      <c r="O318" s="1">
        <f t="shared" si="14"/>
        <v>90</v>
      </c>
      <c r="P318" s="4">
        <f t="shared" si="15"/>
        <v>6.9230769230769235E-2</v>
      </c>
      <c r="Q318" t="s">
        <v>90</v>
      </c>
    </row>
    <row r="319" spans="1:17" x14ac:dyDescent="0.25">
      <c r="A319" s="5">
        <v>43139</v>
      </c>
      <c r="B319" t="s">
        <v>28</v>
      </c>
      <c r="C319" t="s">
        <v>15</v>
      </c>
      <c r="D319" t="s">
        <v>64</v>
      </c>
      <c r="F319" t="s">
        <v>74</v>
      </c>
      <c r="G319" s="2"/>
      <c r="H319" s="3">
        <v>1210</v>
      </c>
      <c r="I319">
        <v>0</v>
      </c>
      <c r="J319" s="3"/>
      <c r="K319" s="3">
        <f t="shared" si="13"/>
        <v>1210</v>
      </c>
      <c r="L319" t="s">
        <v>45</v>
      </c>
      <c r="M319" t="s">
        <v>49</v>
      </c>
      <c r="N319">
        <v>1300</v>
      </c>
      <c r="O319" s="1">
        <f t="shared" si="14"/>
        <v>90</v>
      </c>
      <c r="P319" s="4">
        <f t="shared" si="15"/>
        <v>6.9230769230769235E-2</v>
      </c>
      <c r="Q319" t="s">
        <v>90</v>
      </c>
    </row>
    <row r="320" spans="1:17" x14ac:dyDescent="0.25">
      <c r="A320" s="5">
        <v>43140</v>
      </c>
      <c r="B320" t="s">
        <v>28</v>
      </c>
      <c r="C320" t="s">
        <v>15</v>
      </c>
      <c r="D320" t="s">
        <v>64</v>
      </c>
      <c r="F320" t="s">
        <v>74</v>
      </c>
      <c r="G320" s="2"/>
      <c r="H320" s="3">
        <v>1210</v>
      </c>
      <c r="I320">
        <v>0</v>
      </c>
      <c r="J320" s="3"/>
      <c r="K320" s="3">
        <f t="shared" si="13"/>
        <v>1210</v>
      </c>
      <c r="L320" t="s">
        <v>45</v>
      </c>
      <c r="M320" t="s">
        <v>49</v>
      </c>
      <c r="N320">
        <v>1300</v>
      </c>
      <c r="O320" s="1">
        <f t="shared" si="14"/>
        <v>90</v>
      </c>
      <c r="P320" s="4">
        <f t="shared" si="15"/>
        <v>6.9230769230769235E-2</v>
      </c>
      <c r="Q320" t="s">
        <v>90</v>
      </c>
    </row>
    <row r="321" spans="1:17" x14ac:dyDescent="0.25">
      <c r="A321" s="5">
        <v>43135</v>
      </c>
      <c r="B321" t="s">
        <v>28</v>
      </c>
      <c r="C321" t="s">
        <v>15</v>
      </c>
      <c r="D321" t="s">
        <v>75</v>
      </c>
      <c r="F321" t="s">
        <v>74</v>
      </c>
      <c r="G321" s="2"/>
      <c r="H321" s="3">
        <v>1300</v>
      </c>
      <c r="I321">
        <v>8</v>
      </c>
      <c r="J321" s="3">
        <v>59.642400000000002</v>
      </c>
      <c r="K321" s="3">
        <f t="shared" si="13"/>
        <v>1359.6424</v>
      </c>
      <c r="L321" t="s">
        <v>45</v>
      </c>
      <c r="M321" t="s">
        <v>49</v>
      </c>
      <c r="N321">
        <v>1300</v>
      </c>
      <c r="O321" s="1">
        <f t="shared" si="14"/>
        <v>-59.642399999999952</v>
      </c>
      <c r="P321" s="4">
        <f t="shared" si="15"/>
        <v>-4.5878769230769195E-2</v>
      </c>
      <c r="Q321" t="s">
        <v>90</v>
      </c>
    </row>
    <row r="322" spans="1:17" x14ac:dyDescent="0.25">
      <c r="A322" s="5">
        <v>43136</v>
      </c>
      <c r="B322" t="s">
        <v>28</v>
      </c>
      <c r="C322" t="s">
        <v>15</v>
      </c>
      <c r="D322" t="s">
        <v>75</v>
      </c>
      <c r="F322" t="s">
        <v>74</v>
      </c>
      <c r="G322" s="2"/>
      <c r="H322" s="3">
        <v>1300</v>
      </c>
      <c r="I322">
        <v>8</v>
      </c>
      <c r="J322" s="3">
        <v>59.642400000000002</v>
      </c>
      <c r="K322" s="3">
        <f t="shared" si="13"/>
        <v>1359.6424</v>
      </c>
      <c r="L322" t="s">
        <v>45</v>
      </c>
      <c r="M322" t="s">
        <v>49</v>
      </c>
      <c r="N322">
        <v>1300</v>
      </c>
      <c r="O322" s="1">
        <f t="shared" si="14"/>
        <v>-59.642399999999952</v>
      </c>
      <c r="P322" s="4">
        <f t="shared" si="15"/>
        <v>-4.5878769230769195E-2</v>
      </c>
      <c r="Q322" t="s">
        <v>90</v>
      </c>
    </row>
    <row r="323" spans="1:17" x14ac:dyDescent="0.25">
      <c r="A323" s="5">
        <v>43138</v>
      </c>
      <c r="B323" t="s">
        <v>28</v>
      </c>
      <c r="C323" t="s">
        <v>15</v>
      </c>
      <c r="D323" t="s">
        <v>75</v>
      </c>
      <c r="F323" t="s">
        <v>74</v>
      </c>
      <c r="G323" s="2"/>
      <c r="H323" s="3">
        <v>1300</v>
      </c>
      <c r="I323">
        <v>8</v>
      </c>
      <c r="J323" s="3">
        <v>59.642400000000002</v>
      </c>
      <c r="K323" s="3">
        <f t="shared" si="13"/>
        <v>1359.6424</v>
      </c>
      <c r="L323" t="s">
        <v>45</v>
      </c>
      <c r="M323" t="s">
        <v>49</v>
      </c>
      <c r="N323">
        <v>1300</v>
      </c>
      <c r="O323" s="1">
        <f t="shared" si="14"/>
        <v>-59.642399999999952</v>
      </c>
      <c r="P323" s="4">
        <f t="shared" si="15"/>
        <v>-4.5878769230769195E-2</v>
      </c>
      <c r="Q323" t="s">
        <v>90</v>
      </c>
    </row>
    <row r="324" spans="1:17" x14ac:dyDescent="0.25">
      <c r="A324" s="5">
        <v>43139</v>
      </c>
      <c r="B324" t="s">
        <v>28</v>
      </c>
      <c r="C324" t="s">
        <v>15</v>
      </c>
      <c r="D324" t="s">
        <v>75</v>
      </c>
      <c r="F324" t="s">
        <v>74</v>
      </c>
      <c r="G324" s="2"/>
      <c r="H324" s="3">
        <v>1300</v>
      </c>
      <c r="I324">
        <v>8</v>
      </c>
      <c r="J324" s="3">
        <v>59.642400000000002</v>
      </c>
      <c r="K324" s="3">
        <f t="shared" si="13"/>
        <v>1359.6424</v>
      </c>
      <c r="L324" t="s">
        <v>45</v>
      </c>
      <c r="M324" t="s">
        <v>49</v>
      </c>
      <c r="N324">
        <v>1300</v>
      </c>
      <c r="O324" s="1">
        <f t="shared" si="14"/>
        <v>-59.642399999999952</v>
      </c>
      <c r="P324" s="4">
        <f t="shared" si="15"/>
        <v>-4.5878769230769195E-2</v>
      </c>
      <c r="Q324" t="s">
        <v>90</v>
      </c>
    </row>
    <row r="325" spans="1:17" x14ac:dyDescent="0.25">
      <c r="A325" s="5">
        <v>43140</v>
      </c>
      <c r="B325" t="s">
        <v>28</v>
      </c>
      <c r="C325" t="s">
        <v>15</v>
      </c>
      <c r="D325" t="s">
        <v>75</v>
      </c>
      <c r="F325" t="s">
        <v>74</v>
      </c>
      <c r="G325" s="2"/>
      <c r="H325" s="3">
        <v>1300</v>
      </c>
      <c r="I325">
        <v>8</v>
      </c>
      <c r="J325" s="3">
        <v>59.642400000000002</v>
      </c>
      <c r="K325" s="3">
        <f t="shared" si="13"/>
        <v>1359.6424</v>
      </c>
      <c r="L325" t="s">
        <v>45</v>
      </c>
      <c r="M325" t="s">
        <v>49</v>
      </c>
      <c r="N325">
        <v>1300</v>
      </c>
      <c r="O325" s="1">
        <f t="shared" si="14"/>
        <v>-59.642399999999952</v>
      </c>
      <c r="P325" s="4">
        <f t="shared" si="15"/>
        <v>-4.5878769230769195E-2</v>
      </c>
      <c r="Q325" t="s">
        <v>90</v>
      </c>
    </row>
    <row r="326" spans="1:17" x14ac:dyDescent="0.25">
      <c r="A326" s="5">
        <v>43135</v>
      </c>
      <c r="B326" t="s">
        <v>28</v>
      </c>
      <c r="C326" t="s">
        <v>17</v>
      </c>
      <c r="D326" t="s">
        <v>70</v>
      </c>
      <c r="G326" s="2"/>
      <c r="H326" s="3">
        <v>1023</v>
      </c>
      <c r="I326">
        <v>8</v>
      </c>
      <c r="J326" s="3">
        <v>75</v>
      </c>
      <c r="K326" s="3">
        <f t="shared" ref="K326:K389" si="17">H326+J326</f>
        <v>1098</v>
      </c>
      <c r="L326" t="s">
        <v>45</v>
      </c>
      <c r="M326" t="s">
        <v>71</v>
      </c>
      <c r="N326">
        <v>1300</v>
      </c>
      <c r="O326" s="1">
        <f t="shared" ref="O326:O389" si="18">N326-K326</f>
        <v>202</v>
      </c>
      <c r="P326" s="4">
        <f t="shared" ref="P326:P389" si="19">O326/N326</f>
        <v>0.15538461538461537</v>
      </c>
      <c r="Q326" t="s">
        <v>89</v>
      </c>
    </row>
    <row r="327" spans="1:17" x14ac:dyDescent="0.25">
      <c r="A327" s="5">
        <v>43136</v>
      </c>
      <c r="B327" t="s">
        <v>28</v>
      </c>
      <c r="C327" t="s">
        <v>17</v>
      </c>
      <c r="D327" t="s">
        <v>70</v>
      </c>
      <c r="G327" s="2"/>
      <c r="H327" s="3">
        <v>1023</v>
      </c>
      <c r="I327">
        <v>8</v>
      </c>
      <c r="J327" s="3">
        <v>75</v>
      </c>
      <c r="K327" s="3">
        <f t="shared" si="17"/>
        <v>1098</v>
      </c>
      <c r="L327" t="s">
        <v>45</v>
      </c>
      <c r="M327" t="s">
        <v>71</v>
      </c>
      <c r="N327">
        <v>1300</v>
      </c>
      <c r="O327" s="1">
        <f t="shared" si="18"/>
        <v>202</v>
      </c>
      <c r="P327" s="4">
        <f t="shared" si="19"/>
        <v>0.15538461538461537</v>
      </c>
      <c r="Q327" t="s">
        <v>89</v>
      </c>
    </row>
    <row r="328" spans="1:17" x14ac:dyDescent="0.25">
      <c r="A328" s="5">
        <v>43138</v>
      </c>
      <c r="B328" t="s">
        <v>28</v>
      </c>
      <c r="C328" t="s">
        <v>17</v>
      </c>
      <c r="D328" t="s">
        <v>70</v>
      </c>
      <c r="G328" s="2"/>
      <c r="H328" s="3">
        <v>1023</v>
      </c>
      <c r="I328">
        <v>8</v>
      </c>
      <c r="J328" s="3">
        <v>75</v>
      </c>
      <c r="K328" s="3">
        <f t="shared" si="17"/>
        <v>1098</v>
      </c>
      <c r="L328" t="s">
        <v>45</v>
      </c>
      <c r="M328" t="s">
        <v>71</v>
      </c>
      <c r="N328">
        <v>1300</v>
      </c>
      <c r="O328" s="1">
        <f t="shared" si="18"/>
        <v>202</v>
      </c>
      <c r="P328" s="4">
        <f t="shared" si="19"/>
        <v>0.15538461538461537</v>
      </c>
      <c r="Q328" t="s">
        <v>89</v>
      </c>
    </row>
    <row r="329" spans="1:17" x14ac:dyDescent="0.25">
      <c r="A329" s="5">
        <v>43139</v>
      </c>
      <c r="B329" t="s">
        <v>28</v>
      </c>
      <c r="C329" t="s">
        <v>17</v>
      </c>
      <c r="D329" t="s">
        <v>70</v>
      </c>
      <c r="G329" s="2"/>
      <c r="H329" s="3">
        <v>1023</v>
      </c>
      <c r="I329">
        <v>8</v>
      </c>
      <c r="J329" s="3">
        <v>75</v>
      </c>
      <c r="K329" s="3">
        <f t="shared" si="17"/>
        <v>1098</v>
      </c>
      <c r="L329" t="s">
        <v>45</v>
      </c>
      <c r="M329" t="s">
        <v>71</v>
      </c>
      <c r="N329">
        <v>1300</v>
      </c>
      <c r="O329" s="1">
        <f t="shared" si="18"/>
        <v>202</v>
      </c>
      <c r="P329" s="4">
        <f t="shared" si="19"/>
        <v>0.15538461538461537</v>
      </c>
      <c r="Q329" t="s">
        <v>89</v>
      </c>
    </row>
    <row r="330" spans="1:17" x14ac:dyDescent="0.25">
      <c r="A330" s="5">
        <v>43140</v>
      </c>
      <c r="B330" t="s">
        <v>28</v>
      </c>
      <c r="C330" t="s">
        <v>17</v>
      </c>
      <c r="D330" t="s">
        <v>70</v>
      </c>
      <c r="G330" s="2"/>
      <c r="H330" s="3">
        <v>1023</v>
      </c>
      <c r="I330">
        <v>8</v>
      </c>
      <c r="J330" s="3">
        <v>75</v>
      </c>
      <c r="K330" s="3">
        <f t="shared" si="17"/>
        <v>1098</v>
      </c>
      <c r="L330" t="s">
        <v>45</v>
      </c>
      <c r="M330" t="s">
        <v>71</v>
      </c>
      <c r="N330">
        <v>1300</v>
      </c>
      <c r="O330" s="1">
        <f t="shared" si="18"/>
        <v>202</v>
      </c>
      <c r="P330" s="4">
        <f t="shared" si="19"/>
        <v>0.15538461538461537</v>
      </c>
      <c r="Q330" t="s">
        <v>89</v>
      </c>
    </row>
    <row r="331" spans="1:17" x14ac:dyDescent="0.25">
      <c r="A331" s="5">
        <v>43135</v>
      </c>
      <c r="B331" t="s">
        <v>28</v>
      </c>
      <c r="C331" t="s">
        <v>17</v>
      </c>
      <c r="D331" t="s">
        <v>69</v>
      </c>
      <c r="E331">
        <v>119.95</v>
      </c>
      <c r="F331" t="s">
        <v>73</v>
      </c>
      <c r="G331" s="2">
        <f t="shared" ref="G331:G340" si="20">E331</f>
        <v>119.95</v>
      </c>
      <c r="H331" s="3">
        <f>E331*'21run'!$C$1</f>
        <v>892.76386000000002</v>
      </c>
      <c r="I331">
        <v>10</v>
      </c>
      <c r="J331" s="3">
        <f>I331*'21run'!$C$1</f>
        <v>74.427999999999997</v>
      </c>
      <c r="K331" s="3">
        <f t="shared" si="17"/>
        <v>967.19186000000002</v>
      </c>
      <c r="L331" t="s">
        <v>45</v>
      </c>
      <c r="M331" t="s">
        <v>50</v>
      </c>
      <c r="N331">
        <v>1300</v>
      </c>
      <c r="O331" s="1">
        <f t="shared" si="18"/>
        <v>332.80813999999998</v>
      </c>
      <c r="P331" s="4">
        <f t="shared" si="19"/>
        <v>0.25600626153846151</v>
      </c>
      <c r="Q331" t="s">
        <v>89</v>
      </c>
    </row>
    <row r="332" spans="1:17" x14ac:dyDescent="0.25">
      <c r="A332" s="5">
        <v>43136</v>
      </c>
      <c r="B332" t="s">
        <v>28</v>
      </c>
      <c r="C332" t="s">
        <v>17</v>
      </c>
      <c r="D332" t="s">
        <v>69</v>
      </c>
      <c r="E332">
        <v>119.95</v>
      </c>
      <c r="F332" t="s">
        <v>73</v>
      </c>
      <c r="G332" s="2">
        <f t="shared" si="20"/>
        <v>119.95</v>
      </c>
      <c r="H332" s="3">
        <f>E332*'21run'!$C$1</f>
        <v>892.76386000000002</v>
      </c>
      <c r="I332">
        <v>10</v>
      </c>
      <c r="J332" s="3">
        <f>I332*'21run'!$C$1</f>
        <v>74.427999999999997</v>
      </c>
      <c r="K332" s="3">
        <f t="shared" si="17"/>
        <v>967.19186000000002</v>
      </c>
      <c r="L332" t="s">
        <v>45</v>
      </c>
      <c r="M332" t="s">
        <v>50</v>
      </c>
      <c r="N332">
        <v>1300</v>
      </c>
      <c r="O332" s="1">
        <f t="shared" si="18"/>
        <v>332.80813999999998</v>
      </c>
      <c r="P332" s="4">
        <f t="shared" si="19"/>
        <v>0.25600626153846151</v>
      </c>
      <c r="Q332" t="s">
        <v>89</v>
      </c>
    </row>
    <row r="333" spans="1:17" x14ac:dyDescent="0.25">
      <c r="A333" s="5">
        <v>43138</v>
      </c>
      <c r="B333" t="s">
        <v>28</v>
      </c>
      <c r="C333" t="s">
        <v>17</v>
      </c>
      <c r="D333" t="s">
        <v>69</v>
      </c>
      <c r="E333">
        <v>119.95</v>
      </c>
      <c r="F333" t="s">
        <v>73</v>
      </c>
      <c r="G333" s="2">
        <f t="shared" si="20"/>
        <v>119.95</v>
      </c>
      <c r="H333" s="3">
        <f>E333*'21run'!$C$1</f>
        <v>892.76386000000002</v>
      </c>
      <c r="I333">
        <v>10</v>
      </c>
      <c r="J333" s="3">
        <f>I333*'21run'!$C$1</f>
        <v>74.427999999999997</v>
      </c>
      <c r="K333" s="3">
        <f t="shared" si="17"/>
        <v>967.19186000000002</v>
      </c>
      <c r="L333" t="s">
        <v>45</v>
      </c>
      <c r="M333" t="s">
        <v>50</v>
      </c>
      <c r="N333">
        <v>1300</v>
      </c>
      <c r="O333" s="1">
        <f t="shared" si="18"/>
        <v>332.80813999999998</v>
      </c>
      <c r="P333" s="4">
        <f t="shared" si="19"/>
        <v>0.25600626153846151</v>
      </c>
      <c r="Q333" t="s">
        <v>89</v>
      </c>
    </row>
    <row r="334" spans="1:17" x14ac:dyDescent="0.25">
      <c r="A334" s="5">
        <v>43139</v>
      </c>
      <c r="B334" t="s">
        <v>28</v>
      </c>
      <c r="C334" t="s">
        <v>17</v>
      </c>
      <c r="D334" t="s">
        <v>69</v>
      </c>
      <c r="E334">
        <v>119.95</v>
      </c>
      <c r="F334" t="s">
        <v>73</v>
      </c>
      <c r="G334" s="2">
        <f t="shared" si="20"/>
        <v>119.95</v>
      </c>
      <c r="H334" s="3">
        <f>E334*'21run'!$C$1</f>
        <v>892.76386000000002</v>
      </c>
      <c r="I334">
        <v>10</v>
      </c>
      <c r="J334" s="3">
        <f>I334*'21run'!$C$1</f>
        <v>74.427999999999997</v>
      </c>
      <c r="K334" s="3">
        <f t="shared" si="17"/>
        <v>967.19186000000002</v>
      </c>
      <c r="L334" t="s">
        <v>45</v>
      </c>
      <c r="M334" t="s">
        <v>50</v>
      </c>
      <c r="N334">
        <v>1300</v>
      </c>
      <c r="O334" s="1">
        <f t="shared" si="18"/>
        <v>332.80813999999998</v>
      </c>
      <c r="P334" s="4">
        <f t="shared" si="19"/>
        <v>0.25600626153846151</v>
      </c>
      <c r="Q334" t="s">
        <v>89</v>
      </c>
    </row>
    <row r="335" spans="1:17" x14ac:dyDescent="0.25">
      <c r="A335" s="5">
        <v>43140</v>
      </c>
      <c r="B335" t="s">
        <v>28</v>
      </c>
      <c r="C335" t="s">
        <v>17</v>
      </c>
      <c r="D335" t="s">
        <v>69</v>
      </c>
      <c r="E335">
        <v>119.95</v>
      </c>
      <c r="F335" t="s">
        <v>73</v>
      </c>
      <c r="G335" s="2">
        <f t="shared" si="20"/>
        <v>119.95</v>
      </c>
      <c r="H335" s="3">
        <f>E335*'21run'!$C$1</f>
        <v>892.76386000000002</v>
      </c>
      <c r="I335">
        <v>10</v>
      </c>
      <c r="J335" s="3">
        <f>I335*'21run'!$C$1</f>
        <v>74.427999999999997</v>
      </c>
      <c r="K335" s="3">
        <f t="shared" si="17"/>
        <v>967.19186000000002</v>
      </c>
      <c r="L335" t="s">
        <v>45</v>
      </c>
      <c r="M335" t="s">
        <v>50</v>
      </c>
      <c r="N335">
        <v>1300</v>
      </c>
      <c r="O335" s="1">
        <f t="shared" si="18"/>
        <v>332.80813999999998</v>
      </c>
      <c r="P335" s="4">
        <f t="shared" si="19"/>
        <v>0.25600626153846151</v>
      </c>
      <c r="Q335" t="s">
        <v>89</v>
      </c>
    </row>
    <row r="336" spans="1:17" x14ac:dyDescent="0.25">
      <c r="A336" s="5">
        <v>43135</v>
      </c>
      <c r="B336" t="s">
        <v>28</v>
      </c>
      <c r="C336" t="s">
        <v>17</v>
      </c>
      <c r="D336" t="s">
        <v>66</v>
      </c>
      <c r="E336">
        <v>57.49</v>
      </c>
      <c r="F336" t="s">
        <v>77</v>
      </c>
      <c r="G336" s="2">
        <f t="shared" si="20"/>
        <v>57.49</v>
      </c>
      <c r="H336" s="3">
        <f>E336*'21run'!$C$2</f>
        <v>489.93552900000003</v>
      </c>
      <c r="I336">
        <v>8</v>
      </c>
      <c r="J336" s="3">
        <f>I336*'21run'!$C$2</f>
        <v>68.1768</v>
      </c>
      <c r="K336" s="3">
        <f t="shared" si="17"/>
        <v>558.11232900000005</v>
      </c>
      <c r="L336" t="s">
        <v>45</v>
      </c>
      <c r="M336" t="s">
        <v>51</v>
      </c>
      <c r="N336">
        <v>1300</v>
      </c>
      <c r="O336" s="1">
        <f t="shared" si="18"/>
        <v>741.88767099999995</v>
      </c>
      <c r="P336" s="4">
        <f t="shared" si="19"/>
        <v>0.57068282384615376</v>
      </c>
      <c r="Q336" t="s">
        <v>89</v>
      </c>
    </row>
    <row r="337" spans="1:17" x14ac:dyDescent="0.25">
      <c r="A337" s="5">
        <v>43136</v>
      </c>
      <c r="B337" t="s">
        <v>28</v>
      </c>
      <c r="C337" t="s">
        <v>17</v>
      </c>
      <c r="D337" t="s">
        <v>66</v>
      </c>
      <c r="E337">
        <v>57.49</v>
      </c>
      <c r="F337" t="s">
        <v>77</v>
      </c>
      <c r="G337" s="2">
        <f t="shared" si="20"/>
        <v>57.49</v>
      </c>
      <c r="H337" s="3">
        <f>E337*'21run'!$C$2</f>
        <v>489.93552900000003</v>
      </c>
      <c r="I337">
        <v>8</v>
      </c>
      <c r="J337" s="3">
        <f>I337*'21run'!$C$2</f>
        <v>68.1768</v>
      </c>
      <c r="K337" s="3">
        <f t="shared" si="17"/>
        <v>558.11232900000005</v>
      </c>
      <c r="L337" t="s">
        <v>45</v>
      </c>
      <c r="M337" t="s">
        <v>51</v>
      </c>
      <c r="N337">
        <v>1300</v>
      </c>
      <c r="O337" s="1">
        <f t="shared" si="18"/>
        <v>741.88767099999995</v>
      </c>
      <c r="P337" s="4">
        <f t="shared" si="19"/>
        <v>0.57068282384615376</v>
      </c>
      <c r="Q337" t="s">
        <v>89</v>
      </c>
    </row>
    <row r="338" spans="1:17" x14ac:dyDescent="0.25">
      <c r="A338" s="5">
        <v>43138</v>
      </c>
      <c r="B338" t="s">
        <v>28</v>
      </c>
      <c r="C338" t="s">
        <v>17</v>
      </c>
      <c r="D338" t="s">
        <v>66</v>
      </c>
      <c r="E338">
        <v>57.49</v>
      </c>
      <c r="F338" t="s">
        <v>77</v>
      </c>
      <c r="G338" s="2">
        <f t="shared" si="20"/>
        <v>57.49</v>
      </c>
      <c r="H338" s="3">
        <f>E338*'21run'!$C$2</f>
        <v>489.93552900000003</v>
      </c>
      <c r="I338">
        <v>8</v>
      </c>
      <c r="J338" s="3">
        <f>I338*'21run'!$C$2</f>
        <v>68.1768</v>
      </c>
      <c r="K338" s="3">
        <f t="shared" si="17"/>
        <v>558.11232900000005</v>
      </c>
      <c r="L338" t="s">
        <v>45</v>
      </c>
      <c r="M338" t="s">
        <v>51</v>
      </c>
      <c r="N338">
        <v>1300</v>
      </c>
      <c r="O338" s="1">
        <f t="shared" si="18"/>
        <v>741.88767099999995</v>
      </c>
      <c r="P338" s="4">
        <f t="shared" si="19"/>
        <v>0.57068282384615376</v>
      </c>
      <c r="Q338" t="s">
        <v>89</v>
      </c>
    </row>
    <row r="339" spans="1:17" x14ac:dyDescent="0.25">
      <c r="A339" s="5">
        <v>43139</v>
      </c>
      <c r="B339" t="s">
        <v>28</v>
      </c>
      <c r="C339" t="s">
        <v>17</v>
      </c>
      <c r="D339" t="s">
        <v>66</v>
      </c>
      <c r="E339">
        <v>57.49</v>
      </c>
      <c r="F339" t="s">
        <v>77</v>
      </c>
      <c r="G339" s="2">
        <f t="shared" si="20"/>
        <v>57.49</v>
      </c>
      <c r="H339" s="3">
        <f>E339*'21run'!$C$2</f>
        <v>489.93552900000003</v>
      </c>
      <c r="I339">
        <v>8</v>
      </c>
      <c r="J339" s="3">
        <f>I339*'21run'!$C$2</f>
        <v>68.1768</v>
      </c>
      <c r="K339" s="3">
        <f t="shared" si="17"/>
        <v>558.11232900000005</v>
      </c>
      <c r="L339" t="s">
        <v>45</v>
      </c>
      <c r="M339" t="s">
        <v>51</v>
      </c>
      <c r="N339">
        <v>1300</v>
      </c>
      <c r="O339" s="1">
        <f t="shared" si="18"/>
        <v>741.88767099999995</v>
      </c>
      <c r="P339" s="4">
        <f t="shared" si="19"/>
        <v>0.57068282384615376</v>
      </c>
      <c r="Q339" t="s">
        <v>89</v>
      </c>
    </row>
    <row r="340" spans="1:17" x14ac:dyDescent="0.25">
      <c r="A340" s="5">
        <v>43140</v>
      </c>
      <c r="B340" t="s">
        <v>28</v>
      </c>
      <c r="C340" t="s">
        <v>17</v>
      </c>
      <c r="D340" t="s">
        <v>66</v>
      </c>
      <c r="E340">
        <v>57.49</v>
      </c>
      <c r="F340" t="s">
        <v>77</v>
      </c>
      <c r="G340" s="2">
        <f t="shared" si="20"/>
        <v>57.49</v>
      </c>
      <c r="H340" s="3">
        <f>E340*'21run'!$C$2</f>
        <v>489.93552900000003</v>
      </c>
      <c r="I340">
        <v>8</v>
      </c>
      <c r="J340" s="3">
        <f>I340*'21run'!$C$2</f>
        <v>68.1768</v>
      </c>
      <c r="K340" s="3">
        <f t="shared" si="17"/>
        <v>558.11232900000005</v>
      </c>
      <c r="L340" t="s">
        <v>45</v>
      </c>
      <c r="M340" t="s">
        <v>51</v>
      </c>
      <c r="N340">
        <v>1300</v>
      </c>
      <c r="O340" s="1">
        <f t="shared" si="18"/>
        <v>741.88767099999995</v>
      </c>
      <c r="P340" s="4">
        <f t="shared" si="19"/>
        <v>0.57068282384615376</v>
      </c>
      <c r="Q340" t="s">
        <v>89</v>
      </c>
    </row>
    <row r="341" spans="1:17" x14ac:dyDescent="0.25">
      <c r="A341" s="5">
        <v>43135</v>
      </c>
      <c r="B341" t="s">
        <v>28</v>
      </c>
      <c r="C341" t="s">
        <v>17</v>
      </c>
      <c r="D341" t="s">
        <v>64</v>
      </c>
      <c r="F341" t="s">
        <v>74</v>
      </c>
      <c r="G341" s="2"/>
      <c r="H341" s="3">
        <v>1009</v>
      </c>
      <c r="I341">
        <v>0</v>
      </c>
      <c r="J341" s="3"/>
      <c r="K341" s="3">
        <f t="shared" si="17"/>
        <v>1009</v>
      </c>
      <c r="L341" t="s">
        <v>45</v>
      </c>
      <c r="M341" t="s">
        <v>49</v>
      </c>
      <c r="N341">
        <v>1300</v>
      </c>
      <c r="O341" s="1">
        <f t="shared" si="18"/>
        <v>291</v>
      </c>
      <c r="P341" s="4">
        <f t="shared" si="19"/>
        <v>0.22384615384615383</v>
      </c>
      <c r="Q341" t="s">
        <v>89</v>
      </c>
    </row>
    <row r="342" spans="1:17" x14ac:dyDescent="0.25">
      <c r="A342" s="5">
        <v>43136</v>
      </c>
      <c r="B342" t="s">
        <v>28</v>
      </c>
      <c r="C342" t="s">
        <v>17</v>
      </c>
      <c r="D342" t="s">
        <v>64</v>
      </c>
      <c r="F342" t="s">
        <v>74</v>
      </c>
      <c r="G342" s="2"/>
      <c r="H342" s="3">
        <v>1009</v>
      </c>
      <c r="I342">
        <v>0</v>
      </c>
      <c r="J342" s="3"/>
      <c r="K342" s="3">
        <f t="shared" si="17"/>
        <v>1009</v>
      </c>
      <c r="L342" t="s">
        <v>45</v>
      </c>
      <c r="M342" t="s">
        <v>49</v>
      </c>
      <c r="N342">
        <v>1300</v>
      </c>
      <c r="O342" s="1">
        <f t="shared" si="18"/>
        <v>291</v>
      </c>
      <c r="P342" s="4">
        <f t="shared" si="19"/>
        <v>0.22384615384615383</v>
      </c>
      <c r="Q342" t="s">
        <v>89</v>
      </c>
    </row>
    <row r="343" spans="1:17" x14ac:dyDescent="0.25">
      <c r="A343" s="5">
        <v>43138</v>
      </c>
      <c r="B343" t="s">
        <v>28</v>
      </c>
      <c r="C343" t="s">
        <v>17</v>
      </c>
      <c r="D343" t="s">
        <v>64</v>
      </c>
      <c r="F343" t="s">
        <v>74</v>
      </c>
      <c r="G343" s="2"/>
      <c r="H343" s="3">
        <v>1009</v>
      </c>
      <c r="I343">
        <v>0</v>
      </c>
      <c r="J343" s="3"/>
      <c r="K343" s="3">
        <f t="shared" si="17"/>
        <v>1009</v>
      </c>
      <c r="L343" t="s">
        <v>45</v>
      </c>
      <c r="M343" t="s">
        <v>49</v>
      </c>
      <c r="N343">
        <v>1300</v>
      </c>
      <c r="O343" s="1">
        <f t="shared" si="18"/>
        <v>291</v>
      </c>
      <c r="P343" s="4">
        <f t="shared" si="19"/>
        <v>0.22384615384615383</v>
      </c>
      <c r="Q343" t="s">
        <v>89</v>
      </c>
    </row>
    <row r="344" spans="1:17" x14ac:dyDescent="0.25">
      <c r="A344" s="5">
        <v>43139</v>
      </c>
      <c r="B344" t="s">
        <v>28</v>
      </c>
      <c r="C344" t="s">
        <v>17</v>
      </c>
      <c r="D344" t="s">
        <v>64</v>
      </c>
      <c r="F344" t="s">
        <v>74</v>
      </c>
      <c r="G344" s="2"/>
      <c r="H344" s="3">
        <v>1009</v>
      </c>
      <c r="I344">
        <v>0</v>
      </c>
      <c r="J344" s="3"/>
      <c r="K344" s="3">
        <f t="shared" si="17"/>
        <v>1009</v>
      </c>
      <c r="L344" t="s">
        <v>45</v>
      </c>
      <c r="M344" t="s">
        <v>49</v>
      </c>
      <c r="N344">
        <v>1300</v>
      </c>
      <c r="O344" s="1">
        <f t="shared" si="18"/>
        <v>291</v>
      </c>
      <c r="P344" s="4">
        <f t="shared" si="19"/>
        <v>0.22384615384615383</v>
      </c>
      <c r="Q344" t="s">
        <v>89</v>
      </c>
    </row>
    <row r="345" spans="1:17" x14ac:dyDescent="0.25">
      <c r="A345" s="5">
        <v>43140</v>
      </c>
      <c r="B345" t="s">
        <v>28</v>
      </c>
      <c r="C345" t="s">
        <v>17</v>
      </c>
      <c r="D345" t="s">
        <v>64</v>
      </c>
      <c r="F345" t="s">
        <v>74</v>
      </c>
      <c r="G345" s="2"/>
      <c r="H345" s="3">
        <v>1009</v>
      </c>
      <c r="I345">
        <v>0</v>
      </c>
      <c r="J345" s="3"/>
      <c r="K345" s="3">
        <f t="shared" si="17"/>
        <v>1009</v>
      </c>
      <c r="L345" t="s">
        <v>45</v>
      </c>
      <c r="M345" t="s">
        <v>49</v>
      </c>
      <c r="N345">
        <v>1300</v>
      </c>
      <c r="O345" s="1">
        <f t="shared" si="18"/>
        <v>291</v>
      </c>
      <c r="P345" s="4">
        <f t="shared" si="19"/>
        <v>0.22384615384615383</v>
      </c>
      <c r="Q345" t="s">
        <v>89</v>
      </c>
    </row>
    <row r="346" spans="1:17" x14ac:dyDescent="0.25">
      <c r="A346" s="5">
        <v>43135</v>
      </c>
      <c r="B346" t="s">
        <v>28</v>
      </c>
      <c r="C346" t="s">
        <v>17</v>
      </c>
      <c r="D346" t="s">
        <v>75</v>
      </c>
      <c r="F346" t="s">
        <v>74</v>
      </c>
      <c r="G346" s="2"/>
      <c r="H346" s="3">
        <v>1300</v>
      </c>
      <c r="I346">
        <v>8</v>
      </c>
      <c r="J346" s="3">
        <v>59.642400000000002</v>
      </c>
      <c r="K346" s="3">
        <f t="shared" si="17"/>
        <v>1359.6424</v>
      </c>
      <c r="L346" t="s">
        <v>45</v>
      </c>
      <c r="M346" t="s">
        <v>49</v>
      </c>
      <c r="N346">
        <v>1300</v>
      </c>
      <c r="O346" s="1">
        <f t="shared" si="18"/>
        <v>-59.642399999999952</v>
      </c>
      <c r="P346" s="4">
        <f t="shared" si="19"/>
        <v>-4.5878769230769195E-2</v>
      </c>
      <c r="Q346" t="s">
        <v>89</v>
      </c>
    </row>
    <row r="347" spans="1:17" x14ac:dyDescent="0.25">
      <c r="A347" s="5">
        <v>43136</v>
      </c>
      <c r="B347" t="s">
        <v>28</v>
      </c>
      <c r="C347" t="s">
        <v>17</v>
      </c>
      <c r="D347" t="s">
        <v>75</v>
      </c>
      <c r="F347" t="s">
        <v>74</v>
      </c>
      <c r="G347" s="2"/>
      <c r="H347" s="3">
        <v>1300</v>
      </c>
      <c r="I347">
        <v>8</v>
      </c>
      <c r="J347" s="3">
        <v>59.642400000000002</v>
      </c>
      <c r="K347" s="3">
        <f t="shared" si="17"/>
        <v>1359.6424</v>
      </c>
      <c r="L347" t="s">
        <v>45</v>
      </c>
      <c r="M347" t="s">
        <v>49</v>
      </c>
      <c r="N347">
        <v>1300</v>
      </c>
      <c r="O347" s="1">
        <f t="shared" si="18"/>
        <v>-59.642399999999952</v>
      </c>
      <c r="P347" s="4">
        <f t="shared" si="19"/>
        <v>-4.5878769230769195E-2</v>
      </c>
      <c r="Q347" t="s">
        <v>89</v>
      </c>
    </row>
    <row r="348" spans="1:17" x14ac:dyDescent="0.25">
      <c r="A348" s="5">
        <v>43138</v>
      </c>
      <c r="B348" t="s">
        <v>28</v>
      </c>
      <c r="C348" t="s">
        <v>17</v>
      </c>
      <c r="D348" t="s">
        <v>75</v>
      </c>
      <c r="F348" t="s">
        <v>74</v>
      </c>
      <c r="G348" s="2"/>
      <c r="H348" s="3">
        <v>1300</v>
      </c>
      <c r="I348">
        <v>8</v>
      </c>
      <c r="J348" s="3">
        <v>59.642400000000002</v>
      </c>
      <c r="K348" s="3">
        <f t="shared" si="17"/>
        <v>1359.6424</v>
      </c>
      <c r="L348" t="s">
        <v>45</v>
      </c>
      <c r="M348" t="s">
        <v>49</v>
      </c>
      <c r="N348">
        <v>1300</v>
      </c>
      <c r="O348" s="1">
        <f t="shared" si="18"/>
        <v>-59.642399999999952</v>
      </c>
      <c r="P348" s="4">
        <f t="shared" si="19"/>
        <v>-4.5878769230769195E-2</v>
      </c>
      <c r="Q348" t="s">
        <v>89</v>
      </c>
    </row>
    <row r="349" spans="1:17" x14ac:dyDescent="0.25">
      <c r="A349" s="5">
        <v>43139</v>
      </c>
      <c r="B349" t="s">
        <v>28</v>
      </c>
      <c r="C349" t="s">
        <v>17</v>
      </c>
      <c r="D349" t="s">
        <v>75</v>
      </c>
      <c r="F349" t="s">
        <v>74</v>
      </c>
      <c r="G349" s="2"/>
      <c r="H349" s="3">
        <v>1300</v>
      </c>
      <c r="I349">
        <v>8</v>
      </c>
      <c r="J349" s="3">
        <v>59.642400000000002</v>
      </c>
      <c r="K349" s="3">
        <f t="shared" si="17"/>
        <v>1359.6424</v>
      </c>
      <c r="L349" t="s">
        <v>45</v>
      </c>
      <c r="M349" t="s">
        <v>49</v>
      </c>
      <c r="N349">
        <v>1300</v>
      </c>
      <c r="O349" s="1">
        <f t="shared" si="18"/>
        <v>-59.642399999999952</v>
      </c>
      <c r="P349" s="4">
        <f t="shared" si="19"/>
        <v>-4.5878769230769195E-2</v>
      </c>
      <c r="Q349" t="s">
        <v>89</v>
      </c>
    </row>
    <row r="350" spans="1:17" x14ac:dyDescent="0.25">
      <c r="A350" s="5">
        <v>43140</v>
      </c>
      <c r="B350" t="s">
        <v>28</v>
      </c>
      <c r="C350" t="s">
        <v>17</v>
      </c>
      <c r="D350" t="s">
        <v>75</v>
      </c>
      <c r="F350" t="s">
        <v>74</v>
      </c>
      <c r="G350" s="2"/>
      <c r="H350" s="3">
        <v>1300</v>
      </c>
      <c r="I350">
        <v>8</v>
      </c>
      <c r="J350" s="3">
        <v>59.642400000000002</v>
      </c>
      <c r="K350" s="3">
        <f t="shared" si="17"/>
        <v>1359.6424</v>
      </c>
      <c r="L350" t="s">
        <v>45</v>
      </c>
      <c r="M350" t="s">
        <v>49</v>
      </c>
      <c r="N350">
        <v>1300</v>
      </c>
      <c r="O350" s="1">
        <f t="shared" si="18"/>
        <v>-59.642399999999952</v>
      </c>
      <c r="P350" s="4">
        <f t="shared" si="19"/>
        <v>-4.5878769230769195E-2</v>
      </c>
      <c r="Q350" t="s">
        <v>89</v>
      </c>
    </row>
    <row r="351" spans="1:17" x14ac:dyDescent="0.25">
      <c r="A351" s="5">
        <v>43135</v>
      </c>
      <c r="B351" t="s">
        <v>28</v>
      </c>
      <c r="C351" t="s">
        <v>14</v>
      </c>
      <c r="D351" t="s">
        <v>70</v>
      </c>
      <c r="G351" s="2"/>
      <c r="H351" s="3">
        <v>1020</v>
      </c>
      <c r="I351">
        <v>8</v>
      </c>
      <c r="J351" s="3">
        <v>75</v>
      </c>
      <c r="K351" s="3">
        <f t="shared" si="17"/>
        <v>1095</v>
      </c>
      <c r="L351" t="s">
        <v>45</v>
      </c>
      <c r="M351" t="s">
        <v>71</v>
      </c>
      <c r="N351">
        <v>1500</v>
      </c>
      <c r="O351" s="1">
        <f t="shared" si="18"/>
        <v>405</v>
      </c>
      <c r="P351" s="4">
        <f t="shared" si="19"/>
        <v>0.27</v>
      </c>
      <c r="Q351" t="s">
        <v>89</v>
      </c>
    </row>
    <row r="352" spans="1:17" x14ac:dyDescent="0.25">
      <c r="A352" s="5">
        <v>43136</v>
      </c>
      <c r="B352" t="s">
        <v>28</v>
      </c>
      <c r="C352" t="s">
        <v>14</v>
      </c>
      <c r="D352" t="s">
        <v>70</v>
      </c>
      <c r="G352" s="2"/>
      <c r="H352" s="3">
        <v>1020</v>
      </c>
      <c r="I352">
        <v>8</v>
      </c>
      <c r="J352" s="3">
        <v>75</v>
      </c>
      <c r="K352" s="3">
        <f t="shared" si="17"/>
        <v>1095</v>
      </c>
      <c r="L352" t="s">
        <v>45</v>
      </c>
      <c r="M352" t="s">
        <v>71</v>
      </c>
      <c r="N352">
        <v>1500</v>
      </c>
      <c r="O352" s="1">
        <f t="shared" si="18"/>
        <v>405</v>
      </c>
      <c r="P352" s="4">
        <f t="shared" si="19"/>
        <v>0.27</v>
      </c>
      <c r="Q352" t="s">
        <v>89</v>
      </c>
    </row>
    <row r="353" spans="1:17" x14ac:dyDescent="0.25">
      <c r="A353" s="5">
        <v>43138</v>
      </c>
      <c r="B353" t="s">
        <v>28</v>
      </c>
      <c r="C353" t="s">
        <v>14</v>
      </c>
      <c r="D353" t="s">
        <v>70</v>
      </c>
      <c r="G353" s="2"/>
      <c r="H353" s="3">
        <v>1006</v>
      </c>
      <c r="I353">
        <v>8</v>
      </c>
      <c r="J353" s="3">
        <v>75</v>
      </c>
      <c r="K353" s="3">
        <f t="shared" si="17"/>
        <v>1081</v>
      </c>
      <c r="L353" t="s">
        <v>45</v>
      </c>
      <c r="M353" t="s">
        <v>71</v>
      </c>
      <c r="N353">
        <v>1500</v>
      </c>
      <c r="O353" s="1">
        <f t="shared" si="18"/>
        <v>419</v>
      </c>
      <c r="P353" s="4">
        <f t="shared" si="19"/>
        <v>0.27933333333333332</v>
      </c>
      <c r="Q353" t="s">
        <v>89</v>
      </c>
    </row>
    <row r="354" spans="1:17" x14ac:dyDescent="0.25">
      <c r="A354" s="5">
        <v>43139</v>
      </c>
      <c r="B354" t="s">
        <v>28</v>
      </c>
      <c r="C354" t="s">
        <v>14</v>
      </c>
      <c r="D354" t="s">
        <v>70</v>
      </c>
      <c r="G354" s="2"/>
      <c r="H354" s="3">
        <v>1019</v>
      </c>
      <c r="I354">
        <v>8</v>
      </c>
      <c r="J354" s="3">
        <v>75</v>
      </c>
      <c r="K354" s="3">
        <f t="shared" si="17"/>
        <v>1094</v>
      </c>
      <c r="L354" t="s">
        <v>45</v>
      </c>
      <c r="M354" t="s">
        <v>71</v>
      </c>
      <c r="N354">
        <v>1500</v>
      </c>
      <c r="O354" s="1">
        <f t="shared" si="18"/>
        <v>406</v>
      </c>
      <c r="P354" s="4">
        <f t="shared" si="19"/>
        <v>0.27066666666666667</v>
      </c>
      <c r="Q354" t="s">
        <v>89</v>
      </c>
    </row>
    <row r="355" spans="1:17" x14ac:dyDescent="0.25">
      <c r="A355" s="5">
        <v>43140</v>
      </c>
      <c r="B355" t="s">
        <v>28</v>
      </c>
      <c r="C355" t="s">
        <v>14</v>
      </c>
      <c r="D355" t="s">
        <v>70</v>
      </c>
      <c r="G355" s="2"/>
      <c r="H355" s="3">
        <v>1019</v>
      </c>
      <c r="I355">
        <v>8</v>
      </c>
      <c r="J355" s="3">
        <v>75</v>
      </c>
      <c r="K355" s="3">
        <f t="shared" si="17"/>
        <v>1094</v>
      </c>
      <c r="L355" t="s">
        <v>45</v>
      </c>
      <c r="M355" t="s">
        <v>71</v>
      </c>
      <c r="N355">
        <v>1500</v>
      </c>
      <c r="O355" s="1">
        <f t="shared" si="18"/>
        <v>406</v>
      </c>
      <c r="P355" s="4">
        <f t="shared" si="19"/>
        <v>0.27066666666666667</v>
      </c>
      <c r="Q355" t="s">
        <v>89</v>
      </c>
    </row>
    <row r="356" spans="1:17" x14ac:dyDescent="0.25">
      <c r="A356" s="5">
        <v>43135</v>
      </c>
      <c r="B356" t="s">
        <v>28</v>
      </c>
      <c r="C356" t="s">
        <v>14</v>
      </c>
      <c r="D356" t="s">
        <v>69</v>
      </c>
      <c r="E356">
        <v>149.94999999999999</v>
      </c>
      <c r="F356" t="s">
        <v>73</v>
      </c>
      <c r="G356" s="2">
        <f t="shared" ref="G356:G365" si="21">E356</f>
        <v>149.94999999999999</v>
      </c>
      <c r="H356" s="3">
        <f>E356*'21run'!$C$1</f>
        <v>1116.0478599999999</v>
      </c>
      <c r="I356">
        <v>10</v>
      </c>
      <c r="J356" s="3">
        <f>I356*'21run'!$C$1</f>
        <v>74.427999999999997</v>
      </c>
      <c r="K356" s="3">
        <f t="shared" si="17"/>
        <v>1190.47586</v>
      </c>
      <c r="L356" t="s">
        <v>45</v>
      </c>
      <c r="M356" t="s">
        <v>50</v>
      </c>
      <c r="N356">
        <v>1500</v>
      </c>
      <c r="O356" s="1">
        <f t="shared" si="18"/>
        <v>309.52413999999999</v>
      </c>
      <c r="P356" s="4">
        <f t="shared" si="19"/>
        <v>0.20634942666666667</v>
      </c>
      <c r="Q356" t="s">
        <v>89</v>
      </c>
    </row>
    <row r="357" spans="1:17" x14ac:dyDescent="0.25">
      <c r="A357" s="5">
        <v>43136</v>
      </c>
      <c r="B357" t="s">
        <v>28</v>
      </c>
      <c r="C357" t="s">
        <v>14</v>
      </c>
      <c r="D357" t="s">
        <v>69</v>
      </c>
      <c r="E357">
        <v>149.94999999999999</v>
      </c>
      <c r="F357" t="s">
        <v>73</v>
      </c>
      <c r="G357" s="2">
        <f t="shared" si="21"/>
        <v>149.94999999999999</v>
      </c>
      <c r="H357" s="3">
        <f>E357*'21run'!$C$1</f>
        <v>1116.0478599999999</v>
      </c>
      <c r="I357">
        <v>10</v>
      </c>
      <c r="J357" s="3">
        <f>I357*'21run'!$C$1</f>
        <v>74.427999999999997</v>
      </c>
      <c r="K357" s="3">
        <f t="shared" si="17"/>
        <v>1190.47586</v>
      </c>
      <c r="L357" t="s">
        <v>45</v>
      </c>
      <c r="M357" t="s">
        <v>50</v>
      </c>
      <c r="N357">
        <v>1500</v>
      </c>
      <c r="O357" s="1">
        <f t="shared" si="18"/>
        <v>309.52413999999999</v>
      </c>
      <c r="P357" s="4">
        <f t="shared" si="19"/>
        <v>0.20634942666666667</v>
      </c>
      <c r="Q357" t="s">
        <v>89</v>
      </c>
    </row>
    <row r="358" spans="1:17" x14ac:dyDescent="0.25">
      <c r="A358" s="5">
        <v>43138</v>
      </c>
      <c r="B358" t="s">
        <v>28</v>
      </c>
      <c r="C358" t="s">
        <v>14</v>
      </c>
      <c r="D358" t="s">
        <v>69</v>
      </c>
      <c r="E358">
        <v>149.94999999999999</v>
      </c>
      <c r="F358" t="s">
        <v>73</v>
      </c>
      <c r="G358" s="2">
        <f t="shared" si="21"/>
        <v>149.94999999999999</v>
      </c>
      <c r="H358" s="3">
        <f>E358*'21run'!$C$1</f>
        <v>1116.0478599999999</v>
      </c>
      <c r="I358">
        <v>10</v>
      </c>
      <c r="J358" s="3">
        <f>I358*'21run'!$C$1</f>
        <v>74.427999999999997</v>
      </c>
      <c r="K358" s="3">
        <f t="shared" si="17"/>
        <v>1190.47586</v>
      </c>
      <c r="L358" t="s">
        <v>45</v>
      </c>
      <c r="M358" t="s">
        <v>50</v>
      </c>
      <c r="N358">
        <v>1500</v>
      </c>
      <c r="O358" s="1">
        <f t="shared" si="18"/>
        <v>309.52413999999999</v>
      </c>
      <c r="P358" s="4">
        <f t="shared" si="19"/>
        <v>0.20634942666666667</v>
      </c>
      <c r="Q358" t="s">
        <v>89</v>
      </c>
    </row>
    <row r="359" spans="1:17" x14ac:dyDescent="0.25">
      <c r="A359" s="5">
        <v>43139</v>
      </c>
      <c r="B359" t="s">
        <v>28</v>
      </c>
      <c r="C359" t="s">
        <v>14</v>
      </c>
      <c r="D359" t="s">
        <v>69</v>
      </c>
      <c r="E359">
        <v>149.94999999999999</v>
      </c>
      <c r="F359" t="s">
        <v>73</v>
      </c>
      <c r="G359" s="2">
        <f t="shared" si="21"/>
        <v>149.94999999999999</v>
      </c>
      <c r="H359" s="3">
        <f>E359*'21run'!$C$1</f>
        <v>1116.0478599999999</v>
      </c>
      <c r="I359">
        <v>10</v>
      </c>
      <c r="J359" s="3">
        <f>I359*'21run'!$C$1</f>
        <v>74.427999999999997</v>
      </c>
      <c r="K359" s="3">
        <f t="shared" si="17"/>
        <v>1190.47586</v>
      </c>
      <c r="L359" t="s">
        <v>45</v>
      </c>
      <c r="M359" t="s">
        <v>50</v>
      </c>
      <c r="N359">
        <v>1500</v>
      </c>
      <c r="O359" s="1">
        <f t="shared" si="18"/>
        <v>309.52413999999999</v>
      </c>
      <c r="P359" s="4">
        <f t="shared" si="19"/>
        <v>0.20634942666666667</v>
      </c>
      <c r="Q359" t="s">
        <v>89</v>
      </c>
    </row>
    <row r="360" spans="1:17" x14ac:dyDescent="0.25">
      <c r="A360" s="5">
        <v>43140</v>
      </c>
      <c r="B360" t="s">
        <v>28</v>
      </c>
      <c r="C360" t="s">
        <v>14</v>
      </c>
      <c r="D360" t="s">
        <v>69</v>
      </c>
      <c r="E360">
        <v>149.94999999999999</v>
      </c>
      <c r="F360" t="s">
        <v>73</v>
      </c>
      <c r="G360" s="2">
        <f t="shared" si="21"/>
        <v>149.94999999999999</v>
      </c>
      <c r="H360" s="3">
        <f>E360*'21run'!$C$1</f>
        <v>1116.0478599999999</v>
      </c>
      <c r="I360">
        <v>10</v>
      </c>
      <c r="J360" s="3">
        <f>I360*'21run'!$C$1</f>
        <v>74.427999999999997</v>
      </c>
      <c r="K360" s="3">
        <f t="shared" si="17"/>
        <v>1190.47586</v>
      </c>
      <c r="L360" t="s">
        <v>45</v>
      </c>
      <c r="M360" t="s">
        <v>50</v>
      </c>
      <c r="N360">
        <v>1500</v>
      </c>
      <c r="O360" s="1">
        <f t="shared" si="18"/>
        <v>309.52413999999999</v>
      </c>
      <c r="P360" s="4">
        <f t="shared" si="19"/>
        <v>0.20634942666666667</v>
      </c>
      <c r="Q360" t="s">
        <v>89</v>
      </c>
    </row>
    <row r="361" spans="1:17" x14ac:dyDescent="0.25">
      <c r="A361" s="5">
        <v>43135</v>
      </c>
      <c r="B361" t="s">
        <v>28</v>
      </c>
      <c r="C361" t="s">
        <v>14</v>
      </c>
      <c r="D361" t="s">
        <v>66</v>
      </c>
      <c r="E361">
        <v>67.489999999999995</v>
      </c>
      <c r="F361" t="s">
        <v>77</v>
      </c>
      <c r="G361" s="2">
        <f t="shared" si="21"/>
        <v>67.489999999999995</v>
      </c>
      <c r="H361" s="3">
        <f>E361*'21run'!$C$2</f>
        <v>575.15652899999998</v>
      </c>
      <c r="I361">
        <v>8</v>
      </c>
      <c r="J361" s="3">
        <f>I361*'21run'!$C$2</f>
        <v>68.1768</v>
      </c>
      <c r="K361" s="3">
        <f t="shared" si="17"/>
        <v>643.33332899999994</v>
      </c>
      <c r="L361" t="s">
        <v>45</v>
      </c>
      <c r="M361" t="s">
        <v>51</v>
      </c>
      <c r="N361">
        <v>1500</v>
      </c>
      <c r="O361" s="1">
        <f t="shared" si="18"/>
        <v>856.66667100000006</v>
      </c>
      <c r="P361" s="4">
        <f t="shared" si="19"/>
        <v>0.57111111400000003</v>
      </c>
      <c r="Q361" t="s">
        <v>89</v>
      </c>
    </row>
    <row r="362" spans="1:17" x14ac:dyDescent="0.25">
      <c r="A362" s="5">
        <v>43136</v>
      </c>
      <c r="B362" t="s">
        <v>28</v>
      </c>
      <c r="C362" t="s">
        <v>14</v>
      </c>
      <c r="D362" t="s">
        <v>66</v>
      </c>
      <c r="E362">
        <v>67.489999999999995</v>
      </c>
      <c r="F362" t="s">
        <v>77</v>
      </c>
      <c r="G362" s="2">
        <f t="shared" si="21"/>
        <v>67.489999999999995</v>
      </c>
      <c r="H362" s="3">
        <f>E362*'21run'!$C$2</f>
        <v>575.15652899999998</v>
      </c>
      <c r="I362">
        <v>8</v>
      </c>
      <c r="J362" s="3">
        <f>I362*'21run'!$C$2</f>
        <v>68.1768</v>
      </c>
      <c r="K362" s="3">
        <f t="shared" si="17"/>
        <v>643.33332899999994</v>
      </c>
      <c r="L362" t="s">
        <v>45</v>
      </c>
      <c r="M362" t="s">
        <v>51</v>
      </c>
      <c r="N362">
        <v>1500</v>
      </c>
      <c r="O362" s="1">
        <f t="shared" si="18"/>
        <v>856.66667100000006</v>
      </c>
      <c r="P362" s="4">
        <f t="shared" si="19"/>
        <v>0.57111111400000003</v>
      </c>
      <c r="Q362" t="s">
        <v>89</v>
      </c>
    </row>
    <row r="363" spans="1:17" x14ac:dyDescent="0.25">
      <c r="A363" s="5">
        <v>43138</v>
      </c>
      <c r="B363" t="s">
        <v>28</v>
      </c>
      <c r="C363" t="s">
        <v>14</v>
      </c>
      <c r="D363" t="s">
        <v>66</v>
      </c>
      <c r="E363">
        <v>67.489999999999995</v>
      </c>
      <c r="F363" t="s">
        <v>77</v>
      </c>
      <c r="G363" s="2">
        <f t="shared" si="21"/>
        <v>67.489999999999995</v>
      </c>
      <c r="H363" s="3">
        <f>E363*'21run'!$C$2</f>
        <v>575.15652899999998</v>
      </c>
      <c r="I363">
        <v>8</v>
      </c>
      <c r="J363" s="3">
        <f>I363*'21run'!$C$2</f>
        <v>68.1768</v>
      </c>
      <c r="K363" s="3">
        <f t="shared" si="17"/>
        <v>643.33332899999994</v>
      </c>
      <c r="L363" t="s">
        <v>45</v>
      </c>
      <c r="M363" t="s">
        <v>51</v>
      </c>
      <c r="N363">
        <v>1500</v>
      </c>
      <c r="O363" s="1">
        <f t="shared" si="18"/>
        <v>856.66667100000006</v>
      </c>
      <c r="P363" s="4">
        <f t="shared" si="19"/>
        <v>0.57111111400000003</v>
      </c>
      <c r="Q363" t="s">
        <v>89</v>
      </c>
    </row>
    <row r="364" spans="1:17" x14ac:dyDescent="0.25">
      <c r="A364" s="5">
        <v>43139</v>
      </c>
      <c r="B364" t="s">
        <v>28</v>
      </c>
      <c r="C364" t="s">
        <v>14</v>
      </c>
      <c r="D364" t="s">
        <v>66</v>
      </c>
      <c r="E364">
        <v>67.489999999999995</v>
      </c>
      <c r="F364" t="s">
        <v>77</v>
      </c>
      <c r="G364" s="2">
        <f t="shared" si="21"/>
        <v>67.489999999999995</v>
      </c>
      <c r="H364" s="3">
        <f>E364*'21run'!$C$2</f>
        <v>575.15652899999998</v>
      </c>
      <c r="I364">
        <v>8</v>
      </c>
      <c r="J364" s="3">
        <f>I364*'21run'!$C$2</f>
        <v>68.1768</v>
      </c>
      <c r="K364" s="3">
        <f t="shared" si="17"/>
        <v>643.33332899999994</v>
      </c>
      <c r="L364" t="s">
        <v>45</v>
      </c>
      <c r="M364" t="s">
        <v>51</v>
      </c>
      <c r="N364">
        <v>1500</v>
      </c>
      <c r="O364" s="1">
        <f t="shared" si="18"/>
        <v>856.66667100000006</v>
      </c>
      <c r="P364" s="4">
        <f t="shared" si="19"/>
        <v>0.57111111400000003</v>
      </c>
      <c r="Q364" t="s">
        <v>89</v>
      </c>
    </row>
    <row r="365" spans="1:17" x14ac:dyDescent="0.25">
      <c r="A365" s="5">
        <v>43140</v>
      </c>
      <c r="B365" t="s">
        <v>28</v>
      </c>
      <c r="C365" t="s">
        <v>14</v>
      </c>
      <c r="D365" t="s">
        <v>66</v>
      </c>
      <c r="E365">
        <v>67.489999999999995</v>
      </c>
      <c r="F365" t="s">
        <v>77</v>
      </c>
      <c r="G365" s="2">
        <f t="shared" si="21"/>
        <v>67.489999999999995</v>
      </c>
      <c r="H365" s="3">
        <f>E365*'21run'!$C$2</f>
        <v>575.15652899999998</v>
      </c>
      <c r="I365">
        <v>8</v>
      </c>
      <c r="J365" s="3">
        <f>I365*'21run'!$C$2</f>
        <v>68.1768</v>
      </c>
      <c r="K365" s="3">
        <f t="shared" si="17"/>
        <v>643.33332899999994</v>
      </c>
      <c r="L365" t="s">
        <v>45</v>
      </c>
      <c r="M365" t="s">
        <v>51</v>
      </c>
      <c r="N365">
        <v>1500</v>
      </c>
      <c r="O365" s="1">
        <f t="shared" si="18"/>
        <v>856.66667100000006</v>
      </c>
      <c r="P365" s="4">
        <f t="shared" si="19"/>
        <v>0.57111111400000003</v>
      </c>
      <c r="Q365" t="s">
        <v>89</v>
      </c>
    </row>
    <row r="366" spans="1:17" x14ac:dyDescent="0.25">
      <c r="A366" s="5">
        <v>43135</v>
      </c>
      <c r="B366" t="s">
        <v>28</v>
      </c>
      <c r="C366" t="s">
        <v>14</v>
      </c>
      <c r="D366" t="s">
        <v>64</v>
      </c>
      <c r="F366" t="s">
        <v>74</v>
      </c>
      <c r="G366" s="2"/>
      <c r="H366" s="3">
        <v>1500</v>
      </c>
      <c r="I366">
        <v>0</v>
      </c>
      <c r="J366" s="3"/>
      <c r="K366" s="3">
        <f t="shared" si="17"/>
        <v>1500</v>
      </c>
      <c r="L366" t="s">
        <v>45</v>
      </c>
      <c r="M366" t="s">
        <v>49</v>
      </c>
      <c r="N366">
        <v>1500</v>
      </c>
      <c r="O366" s="1">
        <f t="shared" si="18"/>
        <v>0</v>
      </c>
      <c r="P366" s="4">
        <f t="shared" si="19"/>
        <v>0</v>
      </c>
      <c r="Q366" t="s">
        <v>89</v>
      </c>
    </row>
    <row r="367" spans="1:17" x14ac:dyDescent="0.25">
      <c r="A367" s="5">
        <v>43136</v>
      </c>
      <c r="B367" t="s">
        <v>28</v>
      </c>
      <c r="C367" t="s">
        <v>14</v>
      </c>
      <c r="D367" t="s">
        <v>64</v>
      </c>
      <c r="F367" t="s">
        <v>74</v>
      </c>
      <c r="G367" s="2"/>
      <c r="H367" s="3">
        <v>1500</v>
      </c>
      <c r="I367">
        <v>0</v>
      </c>
      <c r="J367" s="3"/>
      <c r="K367" s="3">
        <f t="shared" si="17"/>
        <v>1500</v>
      </c>
      <c r="L367" t="s">
        <v>45</v>
      </c>
      <c r="M367" t="s">
        <v>49</v>
      </c>
      <c r="N367">
        <v>1500</v>
      </c>
      <c r="O367" s="1">
        <f t="shared" si="18"/>
        <v>0</v>
      </c>
      <c r="P367" s="4">
        <f t="shared" si="19"/>
        <v>0</v>
      </c>
      <c r="Q367" t="s">
        <v>89</v>
      </c>
    </row>
    <row r="368" spans="1:17" x14ac:dyDescent="0.25">
      <c r="A368" s="5">
        <v>43138</v>
      </c>
      <c r="B368" t="s">
        <v>28</v>
      </c>
      <c r="C368" t="s">
        <v>14</v>
      </c>
      <c r="D368" t="s">
        <v>64</v>
      </c>
      <c r="F368" t="s">
        <v>74</v>
      </c>
      <c r="G368" s="2"/>
      <c r="H368" s="3">
        <v>1500</v>
      </c>
      <c r="I368">
        <v>0</v>
      </c>
      <c r="J368" s="3"/>
      <c r="K368" s="3">
        <f t="shared" si="17"/>
        <v>1500</v>
      </c>
      <c r="L368" t="s">
        <v>45</v>
      </c>
      <c r="M368" t="s">
        <v>49</v>
      </c>
      <c r="N368">
        <v>1500</v>
      </c>
      <c r="O368" s="1">
        <f t="shared" si="18"/>
        <v>0</v>
      </c>
      <c r="P368" s="4">
        <f t="shared" si="19"/>
        <v>0</v>
      </c>
      <c r="Q368" t="s">
        <v>89</v>
      </c>
    </row>
    <row r="369" spans="1:17" x14ac:dyDescent="0.25">
      <c r="A369" s="5">
        <v>43139</v>
      </c>
      <c r="B369" t="s">
        <v>28</v>
      </c>
      <c r="C369" t="s">
        <v>14</v>
      </c>
      <c r="D369" t="s">
        <v>64</v>
      </c>
      <c r="F369" t="s">
        <v>74</v>
      </c>
      <c r="G369" s="2"/>
      <c r="H369" s="3">
        <v>1500</v>
      </c>
      <c r="I369">
        <v>0</v>
      </c>
      <c r="J369" s="3"/>
      <c r="K369" s="3">
        <f t="shared" si="17"/>
        <v>1500</v>
      </c>
      <c r="L369" t="s">
        <v>45</v>
      </c>
      <c r="M369" t="s">
        <v>49</v>
      </c>
      <c r="N369">
        <v>1500</v>
      </c>
      <c r="O369" s="1">
        <f t="shared" si="18"/>
        <v>0</v>
      </c>
      <c r="P369" s="4">
        <f t="shared" si="19"/>
        <v>0</v>
      </c>
      <c r="Q369" t="s">
        <v>89</v>
      </c>
    </row>
    <row r="370" spans="1:17" x14ac:dyDescent="0.25">
      <c r="A370" s="5">
        <v>43140</v>
      </c>
      <c r="B370" t="s">
        <v>28</v>
      </c>
      <c r="C370" t="s">
        <v>14</v>
      </c>
      <c r="D370" t="s">
        <v>64</v>
      </c>
      <c r="F370" t="s">
        <v>74</v>
      </c>
      <c r="G370" s="2"/>
      <c r="H370" s="3">
        <v>1500</v>
      </c>
      <c r="I370">
        <v>0</v>
      </c>
      <c r="J370" s="3"/>
      <c r="K370" s="3">
        <f t="shared" si="17"/>
        <v>1500</v>
      </c>
      <c r="L370" t="s">
        <v>45</v>
      </c>
      <c r="M370" t="s">
        <v>49</v>
      </c>
      <c r="N370">
        <v>1500</v>
      </c>
      <c r="O370" s="1">
        <f t="shared" si="18"/>
        <v>0</v>
      </c>
      <c r="P370" s="4">
        <f t="shared" si="19"/>
        <v>0</v>
      </c>
      <c r="Q370" t="s">
        <v>89</v>
      </c>
    </row>
    <row r="371" spans="1:17" x14ac:dyDescent="0.25">
      <c r="A371" s="5">
        <v>43135</v>
      </c>
      <c r="B371" t="s">
        <v>28</v>
      </c>
      <c r="C371" t="s">
        <v>14</v>
      </c>
      <c r="D371" t="s">
        <v>75</v>
      </c>
      <c r="F371" t="s">
        <v>74</v>
      </c>
      <c r="G371" s="2"/>
      <c r="H371" s="3">
        <v>1500</v>
      </c>
      <c r="I371">
        <v>8</v>
      </c>
      <c r="J371" s="3">
        <v>59.642400000000002</v>
      </c>
      <c r="K371" s="3">
        <f t="shared" si="17"/>
        <v>1559.6424</v>
      </c>
      <c r="L371" t="s">
        <v>45</v>
      </c>
      <c r="M371" t="s">
        <v>49</v>
      </c>
      <c r="N371">
        <v>1500</v>
      </c>
      <c r="O371" s="1">
        <f t="shared" si="18"/>
        <v>-59.642399999999952</v>
      </c>
      <c r="P371" s="4">
        <f t="shared" si="19"/>
        <v>-3.9761599999999966E-2</v>
      </c>
      <c r="Q371" t="s">
        <v>89</v>
      </c>
    </row>
    <row r="372" spans="1:17" x14ac:dyDescent="0.25">
      <c r="A372" s="5">
        <v>43136</v>
      </c>
      <c r="B372" t="s">
        <v>28</v>
      </c>
      <c r="C372" t="s">
        <v>14</v>
      </c>
      <c r="D372" t="s">
        <v>75</v>
      </c>
      <c r="F372" t="s">
        <v>74</v>
      </c>
      <c r="G372" s="2"/>
      <c r="H372" s="3">
        <v>1500</v>
      </c>
      <c r="I372">
        <v>8</v>
      </c>
      <c r="J372" s="3">
        <v>59.642400000000002</v>
      </c>
      <c r="K372" s="3">
        <f t="shared" si="17"/>
        <v>1559.6424</v>
      </c>
      <c r="L372" t="s">
        <v>45</v>
      </c>
      <c r="M372" t="s">
        <v>49</v>
      </c>
      <c r="N372">
        <v>1500</v>
      </c>
      <c r="O372" s="1">
        <f t="shared" si="18"/>
        <v>-59.642399999999952</v>
      </c>
      <c r="P372" s="4">
        <f t="shared" si="19"/>
        <v>-3.9761599999999966E-2</v>
      </c>
      <c r="Q372" t="s">
        <v>89</v>
      </c>
    </row>
    <row r="373" spans="1:17" x14ac:dyDescent="0.25">
      <c r="A373" s="5">
        <v>43138</v>
      </c>
      <c r="B373" t="s">
        <v>28</v>
      </c>
      <c r="C373" t="s">
        <v>14</v>
      </c>
      <c r="D373" t="s">
        <v>75</v>
      </c>
      <c r="F373" t="s">
        <v>74</v>
      </c>
      <c r="G373" s="2"/>
      <c r="H373" s="3">
        <v>1500</v>
      </c>
      <c r="I373">
        <v>8</v>
      </c>
      <c r="J373" s="3">
        <v>59.642400000000002</v>
      </c>
      <c r="K373" s="3">
        <f t="shared" si="17"/>
        <v>1559.6424</v>
      </c>
      <c r="L373" t="s">
        <v>45</v>
      </c>
      <c r="M373" t="s">
        <v>49</v>
      </c>
      <c r="N373">
        <v>1500</v>
      </c>
      <c r="O373" s="1">
        <f t="shared" si="18"/>
        <v>-59.642399999999952</v>
      </c>
      <c r="P373" s="4">
        <f t="shared" si="19"/>
        <v>-3.9761599999999966E-2</v>
      </c>
      <c r="Q373" t="s">
        <v>89</v>
      </c>
    </row>
    <row r="374" spans="1:17" x14ac:dyDescent="0.25">
      <c r="A374" s="5">
        <v>43139</v>
      </c>
      <c r="B374" t="s">
        <v>28</v>
      </c>
      <c r="C374" t="s">
        <v>14</v>
      </c>
      <c r="D374" t="s">
        <v>75</v>
      </c>
      <c r="F374" t="s">
        <v>74</v>
      </c>
      <c r="G374" s="2"/>
      <c r="H374" s="3">
        <v>1500</v>
      </c>
      <c r="I374">
        <v>8</v>
      </c>
      <c r="J374" s="3">
        <v>59.642400000000002</v>
      </c>
      <c r="K374" s="3">
        <f t="shared" si="17"/>
        <v>1559.6424</v>
      </c>
      <c r="L374" t="s">
        <v>45</v>
      </c>
      <c r="M374" t="s">
        <v>49</v>
      </c>
      <c r="N374">
        <v>1500</v>
      </c>
      <c r="O374" s="1">
        <f t="shared" si="18"/>
        <v>-59.642399999999952</v>
      </c>
      <c r="P374" s="4">
        <f t="shared" si="19"/>
        <v>-3.9761599999999966E-2</v>
      </c>
      <c r="Q374" t="s">
        <v>89</v>
      </c>
    </row>
    <row r="375" spans="1:17" x14ac:dyDescent="0.25">
      <c r="A375" s="5">
        <v>43140</v>
      </c>
      <c r="B375" t="s">
        <v>28</v>
      </c>
      <c r="C375" t="s">
        <v>14</v>
      </c>
      <c r="D375" t="s">
        <v>75</v>
      </c>
      <c r="F375" t="s">
        <v>74</v>
      </c>
      <c r="G375" s="2"/>
      <c r="H375" s="3">
        <v>1500</v>
      </c>
      <c r="I375">
        <v>8</v>
      </c>
      <c r="J375" s="3">
        <v>59.642400000000002</v>
      </c>
      <c r="K375" s="3">
        <f t="shared" si="17"/>
        <v>1559.6424</v>
      </c>
      <c r="L375" t="s">
        <v>45</v>
      </c>
      <c r="M375" t="s">
        <v>49</v>
      </c>
      <c r="N375">
        <v>1500</v>
      </c>
      <c r="O375" s="1">
        <f t="shared" si="18"/>
        <v>-59.642399999999952</v>
      </c>
      <c r="P375" s="4">
        <f t="shared" si="19"/>
        <v>-3.9761599999999966E-2</v>
      </c>
      <c r="Q375" t="s">
        <v>89</v>
      </c>
    </row>
    <row r="376" spans="1:17" x14ac:dyDescent="0.25">
      <c r="A376" s="5">
        <v>43135</v>
      </c>
      <c r="B376" t="s">
        <v>28</v>
      </c>
      <c r="C376" t="s">
        <v>16</v>
      </c>
      <c r="D376" t="s">
        <v>70</v>
      </c>
      <c r="G376" s="2"/>
      <c r="H376" s="3">
        <v>950</v>
      </c>
      <c r="I376">
        <v>8</v>
      </c>
      <c r="J376" s="3">
        <v>75</v>
      </c>
      <c r="K376" s="3">
        <f t="shared" si="17"/>
        <v>1025</v>
      </c>
      <c r="L376" t="s">
        <v>45</v>
      </c>
      <c r="M376" t="s">
        <v>71</v>
      </c>
      <c r="N376">
        <v>1200</v>
      </c>
      <c r="O376" s="1">
        <f t="shared" si="18"/>
        <v>175</v>
      </c>
      <c r="P376" s="4">
        <f t="shared" si="19"/>
        <v>0.14583333333333334</v>
      </c>
      <c r="Q376" t="s">
        <v>89</v>
      </c>
    </row>
    <row r="377" spans="1:17" x14ac:dyDescent="0.25">
      <c r="A377" s="5">
        <v>43136</v>
      </c>
      <c r="B377" t="s">
        <v>28</v>
      </c>
      <c r="C377" t="s">
        <v>16</v>
      </c>
      <c r="D377" t="s">
        <v>70</v>
      </c>
      <c r="G377" s="2"/>
      <c r="H377" s="3">
        <v>950</v>
      </c>
      <c r="I377">
        <v>8</v>
      </c>
      <c r="J377" s="3">
        <v>75</v>
      </c>
      <c r="K377" s="3">
        <f t="shared" si="17"/>
        <v>1025</v>
      </c>
      <c r="L377" t="s">
        <v>45</v>
      </c>
      <c r="M377" t="s">
        <v>71</v>
      </c>
      <c r="N377">
        <v>1200</v>
      </c>
      <c r="O377" s="1">
        <f t="shared" si="18"/>
        <v>175</v>
      </c>
      <c r="P377" s="4">
        <f t="shared" si="19"/>
        <v>0.14583333333333334</v>
      </c>
      <c r="Q377" t="s">
        <v>89</v>
      </c>
    </row>
    <row r="378" spans="1:17" x14ac:dyDescent="0.25">
      <c r="A378" s="5">
        <v>43138</v>
      </c>
      <c r="B378" t="s">
        <v>28</v>
      </c>
      <c r="C378" t="s">
        <v>16</v>
      </c>
      <c r="D378" t="s">
        <v>70</v>
      </c>
      <c r="G378" s="2"/>
      <c r="H378" s="3">
        <v>950</v>
      </c>
      <c r="I378">
        <v>8</v>
      </c>
      <c r="J378" s="3">
        <v>75</v>
      </c>
      <c r="K378" s="3">
        <f t="shared" si="17"/>
        <v>1025</v>
      </c>
      <c r="L378" t="s">
        <v>45</v>
      </c>
      <c r="M378" t="s">
        <v>71</v>
      </c>
      <c r="N378">
        <v>1200</v>
      </c>
      <c r="O378" s="1">
        <f t="shared" si="18"/>
        <v>175</v>
      </c>
      <c r="P378" s="4">
        <f t="shared" si="19"/>
        <v>0.14583333333333334</v>
      </c>
      <c r="Q378" t="s">
        <v>89</v>
      </c>
    </row>
    <row r="379" spans="1:17" x14ac:dyDescent="0.25">
      <c r="A379" s="5">
        <v>43139</v>
      </c>
      <c r="B379" t="s">
        <v>28</v>
      </c>
      <c r="C379" t="s">
        <v>16</v>
      </c>
      <c r="D379" t="s">
        <v>70</v>
      </c>
      <c r="G379" s="2"/>
      <c r="H379" s="3">
        <v>950</v>
      </c>
      <c r="I379">
        <v>8</v>
      </c>
      <c r="J379" s="3">
        <v>75</v>
      </c>
      <c r="K379" s="3">
        <f t="shared" si="17"/>
        <v>1025</v>
      </c>
      <c r="L379" t="s">
        <v>45</v>
      </c>
      <c r="M379" t="s">
        <v>71</v>
      </c>
      <c r="N379">
        <v>1200</v>
      </c>
      <c r="O379" s="1">
        <f t="shared" si="18"/>
        <v>175</v>
      </c>
      <c r="P379" s="4">
        <f t="shared" si="19"/>
        <v>0.14583333333333334</v>
      </c>
      <c r="Q379" t="s">
        <v>89</v>
      </c>
    </row>
    <row r="380" spans="1:17" x14ac:dyDescent="0.25">
      <c r="A380" s="5">
        <v>43140</v>
      </c>
      <c r="B380" t="s">
        <v>28</v>
      </c>
      <c r="C380" t="s">
        <v>16</v>
      </c>
      <c r="D380" t="s">
        <v>70</v>
      </c>
      <c r="G380" s="2"/>
      <c r="H380" s="3">
        <v>950</v>
      </c>
      <c r="I380">
        <v>8</v>
      </c>
      <c r="J380" s="3">
        <v>75</v>
      </c>
      <c r="K380" s="3">
        <f t="shared" si="17"/>
        <v>1025</v>
      </c>
      <c r="L380" t="s">
        <v>45</v>
      </c>
      <c r="M380" t="s">
        <v>71</v>
      </c>
      <c r="N380">
        <v>1200</v>
      </c>
      <c r="O380" s="1">
        <f t="shared" si="18"/>
        <v>175</v>
      </c>
      <c r="P380" s="4">
        <f t="shared" si="19"/>
        <v>0.14583333333333334</v>
      </c>
      <c r="Q380" t="s">
        <v>89</v>
      </c>
    </row>
    <row r="381" spans="1:17" x14ac:dyDescent="0.25">
      <c r="A381" s="5">
        <v>43135</v>
      </c>
      <c r="B381" t="s">
        <v>28</v>
      </c>
      <c r="C381" t="s">
        <v>16</v>
      </c>
      <c r="D381" t="s">
        <v>75</v>
      </c>
      <c r="F381" t="s">
        <v>74</v>
      </c>
      <c r="G381" s="2"/>
      <c r="H381" s="3">
        <v>700</v>
      </c>
      <c r="I381">
        <v>8</v>
      </c>
      <c r="J381" s="3">
        <v>59.642400000000002</v>
      </c>
      <c r="K381" s="3">
        <f t="shared" si="17"/>
        <v>759.64239999999995</v>
      </c>
      <c r="L381" t="s">
        <v>45</v>
      </c>
      <c r="M381" t="s">
        <v>49</v>
      </c>
      <c r="N381">
        <v>1200</v>
      </c>
      <c r="O381" s="1">
        <f t="shared" si="18"/>
        <v>440.35760000000005</v>
      </c>
      <c r="P381" s="4">
        <f t="shared" si="19"/>
        <v>0.36696466666666672</v>
      </c>
      <c r="Q381" t="s">
        <v>89</v>
      </c>
    </row>
    <row r="382" spans="1:17" x14ac:dyDescent="0.25">
      <c r="A382" s="5">
        <v>43136</v>
      </c>
      <c r="B382" t="s">
        <v>28</v>
      </c>
      <c r="C382" t="s">
        <v>16</v>
      </c>
      <c r="D382" t="s">
        <v>75</v>
      </c>
      <c r="F382" t="s">
        <v>74</v>
      </c>
      <c r="G382" s="2"/>
      <c r="H382" s="3">
        <v>700</v>
      </c>
      <c r="I382">
        <v>8</v>
      </c>
      <c r="J382" s="3">
        <v>59.642400000000002</v>
      </c>
      <c r="K382" s="3">
        <f t="shared" si="17"/>
        <v>759.64239999999995</v>
      </c>
      <c r="L382" t="s">
        <v>45</v>
      </c>
      <c r="M382" t="s">
        <v>49</v>
      </c>
      <c r="N382">
        <v>1200</v>
      </c>
      <c r="O382" s="1">
        <f t="shared" si="18"/>
        <v>440.35760000000005</v>
      </c>
      <c r="P382" s="4">
        <f t="shared" si="19"/>
        <v>0.36696466666666672</v>
      </c>
      <c r="Q382" t="s">
        <v>89</v>
      </c>
    </row>
    <row r="383" spans="1:17" x14ac:dyDescent="0.25">
      <c r="A383" s="5">
        <v>43138</v>
      </c>
      <c r="B383" t="s">
        <v>28</v>
      </c>
      <c r="C383" t="s">
        <v>16</v>
      </c>
      <c r="D383" t="s">
        <v>75</v>
      </c>
      <c r="F383" t="s">
        <v>74</v>
      </c>
      <c r="G383" s="2"/>
      <c r="H383" s="3">
        <v>700</v>
      </c>
      <c r="I383">
        <v>8</v>
      </c>
      <c r="J383" s="3">
        <v>59.642400000000002</v>
      </c>
      <c r="K383" s="3">
        <f t="shared" si="17"/>
        <v>759.64239999999995</v>
      </c>
      <c r="L383" t="s">
        <v>45</v>
      </c>
      <c r="M383" t="s">
        <v>49</v>
      </c>
      <c r="N383">
        <v>1200</v>
      </c>
      <c r="O383" s="1">
        <f t="shared" si="18"/>
        <v>440.35760000000005</v>
      </c>
      <c r="P383" s="4">
        <f t="shared" si="19"/>
        <v>0.36696466666666672</v>
      </c>
      <c r="Q383" t="s">
        <v>89</v>
      </c>
    </row>
    <row r="384" spans="1:17" x14ac:dyDescent="0.25">
      <c r="A384" s="5">
        <v>43139</v>
      </c>
      <c r="B384" t="s">
        <v>28</v>
      </c>
      <c r="C384" t="s">
        <v>16</v>
      </c>
      <c r="D384" t="s">
        <v>75</v>
      </c>
      <c r="F384" t="s">
        <v>74</v>
      </c>
      <c r="G384" s="2"/>
      <c r="H384" s="3">
        <v>700</v>
      </c>
      <c r="I384">
        <v>8</v>
      </c>
      <c r="J384" s="3">
        <v>59.642400000000002</v>
      </c>
      <c r="K384" s="3">
        <f t="shared" si="17"/>
        <v>759.64239999999995</v>
      </c>
      <c r="L384" t="s">
        <v>45</v>
      </c>
      <c r="M384" t="s">
        <v>49</v>
      </c>
      <c r="N384">
        <v>1200</v>
      </c>
      <c r="O384" s="1">
        <f t="shared" si="18"/>
        <v>440.35760000000005</v>
      </c>
      <c r="P384" s="4">
        <f t="shared" si="19"/>
        <v>0.36696466666666672</v>
      </c>
      <c r="Q384" t="s">
        <v>89</v>
      </c>
    </row>
    <row r="385" spans="1:17" x14ac:dyDescent="0.25">
      <c r="A385" s="5">
        <v>43140</v>
      </c>
      <c r="B385" t="s">
        <v>28</v>
      </c>
      <c r="C385" t="s">
        <v>16</v>
      </c>
      <c r="D385" t="s">
        <v>75</v>
      </c>
      <c r="F385" t="s">
        <v>74</v>
      </c>
      <c r="G385" s="2"/>
      <c r="H385" s="3">
        <v>700</v>
      </c>
      <c r="I385">
        <v>8</v>
      </c>
      <c r="J385" s="3">
        <v>59.642400000000002</v>
      </c>
      <c r="K385" s="3">
        <f t="shared" si="17"/>
        <v>759.64239999999995</v>
      </c>
      <c r="L385" t="s">
        <v>45</v>
      </c>
      <c r="M385" t="s">
        <v>49</v>
      </c>
      <c r="N385">
        <v>1200</v>
      </c>
      <c r="O385" s="1">
        <f t="shared" si="18"/>
        <v>440.35760000000005</v>
      </c>
      <c r="P385" s="4">
        <f t="shared" si="19"/>
        <v>0.36696466666666672</v>
      </c>
      <c r="Q385" t="s">
        <v>89</v>
      </c>
    </row>
    <row r="386" spans="1:17" x14ac:dyDescent="0.25">
      <c r="A386" s="5">
        <v>43135</v>
      </c>
      <c r="B386" t="s">
        <v>23</v>
      </c>
      <c r="C386" t="s">
        <v>61</v>
      </c>
      <c r="D386" t="s">
        <v>70</v>
      </c>
      <c r="G386" s="2"/>
      <c r="H386" s="3">
        <v>775</v>
      </c>
      <c r="I386">
        <v>8</v>
      </c>
      <c r="J386" s="3">
        <v>75</v>
      </c>
      <c r="K386" s="3">
        <f t="shared" si="17"/>
        <v>850</v>
      </c>
      <c r="L386" t="s">
        <v>45</v>
      </c>
      <c r="M386" t="s">
        <v>71</v>
      </c>
      <c r="N386">
        <v>1200</v>
      </c>
      <c r="O386" s="1">
        <f t="shared" si="18"/>
        <v>350</v>
      </c>
      <c r="P386" s="4">
        <f t="shared" si="19"/>
        <v>0.29166666666666669</v>
      </c>
      <c r="Q386" t="s">
        <v>89</v>
      </c>
    </row>
    <row r="387" spans="1:17" x14ac:dyDescent="0.25">
      <c r="A387" s="5">
        <v>43136</v>
      </c>
      <c r="B387" t="s">
        <v>23</v>
      </c>
      <c r="C387" t="s">
        <v>61</v>
      </c>
      <c r="D387" t="s">
        <v>70</v>
      </c>
      <c r="G387" s="2"/>
      <c r="H387" s="3">
        <v>764</v>
      </c>
      <c r="I387">
        <v>8</v>
      </c>
      <c r="J387" s="3">
        <v>75</v>
      </c>
      <c r="K387" s="3">
        <f t="shared" si="17"/>
        <v>839</v>
      </c>
      <c r="L387" t="s">
        <v>45</v>
      </c>
      <c r="M387" t="s">
        <v>71</v>
      </c>
      <c r="N387">
        <v>1200</v>
      </c>
      <c r="O387" s="1">
        <f t="shared" si="18"/>
        <v>361</v>
      </c>
      <c r="P387" s="4">
        <f t="shared" si="19"/>
        <v>0.30083333333333334</v>
      </c>
      <c r="Q387" t="s">
        <v>89</v>
      </c>
    </row>
    <row r="388" spans="1:17" x14ac:dyDescent="0.25">
      <c r="A388" s="5">
        <v>43138</v>
      </c>
      <c r="B388" t="s">
        <v>23</v>
      </c>
      <c r="C388" t="s">
        <v>61</v>
      </c>
      <c r="D388" t="s">
        <v>70</v>
      </c>
      <c r="G388" s="2"/>
      <c r="H388" s="3">
        <v>764</v>
      </c>
      <c r="I388">
        <v>8</v>
      </c>
      <c r="J388" s="3">
        <v>75</v>
      </c>
      <c r="K388" s="3">
        <f t="shared" si="17"/>
        <v>839</v>
      </c>
      <c r="L388" t="s">
        <v>45</v>
      </c>
      <c r="M388" t="s">
        <v>71</v>
      </c>
      <c r="N388">
        <v>1200</v>
      </c>
      <c r="O388" s="1">
        <f t="shared" si="18"/>
        <v>361</v>
      </c>
      <c r="P388" s="4">
        <f t="shared" si="19"/>
        <v>0.30083333333333334</v>
      </c>
      <c r="Q388" t="s">
        <v>89</v>
      </c>
    </row>
    <row r="389" spans="1:17" x14ac:dyDescent="0.25">
      <c r="A389" s="5">
        <v>43139</v>
      </c>
      <c r="B389" t="s">
        <v>23</v>
      </c>
      <c r="C389" t="s">
        <v>61</v>
      </c>
      <c r="D389" t="s">
        <v>70</v>
      </c>
      <c r="G389" s="2"/>
      <c r="H389" s="3">
        <v>764</v>
      </c>
      <c r="I389">
        <v>8</v>
      </c>
      <c r="J389" s="3">
        <v>75</v>
      </c>
      <c r="K389" s="3">
        <f t="shared" si="17"/>
        <v>839</v>
      </c>
      <c r="L389" t="s">
        <v>45</v>
      </c>
      <c r="M389" t="s">
        <v>71</v>
      </c>
      <c r="N389">
        <v>1200</v>
      </c>
      <c r="O389" s="1">
        <f t="shared" si="18"/>
        <v>361</v>
      </c>
      <c r="P389" s="4">
        <f t="shared" si="19"/>
        <v>0.30083333333333334</v>
      </c>
      <c r="Q389" t="s">
        <v>89</v>
      </c>
    </row>
    <row r="390" spans="1:17" x14ac:dyDescent="0.25">
      <c r="A390" s="5">
        <v>43140</v>
      </c>
      <c r="B390" t="s">
        <v>23</v>
      </c>
      <c r="C390" t="s">
        <v>61</v>
      </c>
      <c r="D390" t="s">
        <v>70</v>
      </c>
      <c r="G390" s="2"/>
      <c r="H390" s="3">
        <v>806</v>
      </c>
      <c r="I390">
        <v>8</v>
      </c>
      <c r="J390" s="3">
        <v>75</v>
      </c>
      <c r="K390" s="3">
        <f t="shared" ref="K390:K453" si="22">H390+J390</f>
        <v>881</v>
      </c>
      <c r="L390" t="s">
        <v>45</v>
      </c>
      <c r="M390" t="s">
        <v>71</v>
      </c>
      <c r="N390">
        <v>1200</v>
      </c>
      <c r="O390" s="1">
        <f t="shared" ref="O390:O453" si="23">N390-K390</f>
        <v>319</v>
      </c>
      <c r="P390" s="4">
        <f t="shared" ref="P390:P453" si="24">O390/N390</f>
        <v>0.26583333333333331</v>
      </c>
      <c r="Q390" t="s">
        <v>89</v>
      </c>
    </row>
    <row r="391" spans="1:17" x14ac:dyDescent="0.25">
      <c r="A391" s="5">
        <v>43135</v>
      </c>
      <c r="B391" t="s">
        <v>23</v>
      </c>
      <c r="C391" t="s">
        <v>61</v>
      </c>
      <c r="D391" t="s">
        <v>66</v>
      </c>
      <c r="E391">
        <v>91.99</v>
      </c>
      <c r="F391" t="s">
        <v>77</v>
      </c>
      <c r="G391" s="2">
        <f>E391</f>
        <v>91.99</v>
      </c>
      <c r="H391" s="3">
        <f>E391*'21run'!$C$2</f>
        <v>783.94797899999992</v>
      </c>
      <c r="I391">
        <v>8</v>
      </c>
      <c r="J391" s="3">
        <f>I391*'21run'!$C$2</f>
        <v>68.1768</v>
      </c>
      <c r="K391" s="3">
        <f t="shared" si="22"/>
        <v>852.12477899999988</v>
      </c>
      <c r="L391" t="s">
        <v>45</v>
      </c>
      <c r="M391" t="s">
        <v>51</v>
      </c>
      <c r="N391">
        <v>1200</v>
      </c>
      <c r="O391" s="1">
        <f t="shared" si="23"/>
        <v>347.87522100000012</v>
      </c>
      <c r="P391" s="4">
        <f t="shared" si="24"/>
        <v>0.2898960175000001</v>
      </c>
      <c r="Q391" t="s">
        <v>89</v>
      </c>
    </row>
    <row r="392" spans="1:17" x14ac:dyDescent="0.25">
      <c r="A392" s="5">
        <v>43136</v>
      </c>
      <c r="B392" t="s">
        <v>23</v>
      </c>
      <c r="C392" t="s">
        <v>61</v>
      </c>
      <c r="D392" t="s">
        <v>66</v>
      </c>
      <c r="E392">
        <v>91.99</v>
      </c>
      <c r="F392" t="s">
        <v>77</v>
      </c>
      <c r="G392" s="2">
        <f>E392</f>
        <v>91.99</v>
      </c>
      <c r="H392" s="3">
        <f>E392*'21run'!$C$2</f>
        <v>783.94797899999992</v>
      </c>
      <c r="I392">
        <v>8</v>
      </c>
      <c r="J392" s="3">
        <f>I392*'21run'!$C$2</f>
        <v>68.1768</v>
      </c>
      <c r="K392" s="3">
        <f t="shared" si="22"/>
        <v>852.12477899999988</v>
      </c>
      <c r="L392" t="s">
        <v>45</v>
      </c>
      <c r="M392" t="s">
        <v>51</v>
      </c>
      <c r="N392">
        <v>1200</v>
      </c>
      <c r="O392" s="1">
        <f t="shared" si="23"/>
        <v>347.87522100000012</v>
      </c>
      <c r="P392" s="4">
        <f t="shared" si="24"/>
        <v>0.2898960175000001</v>
      </c>
      <c r="Q392" t="s">
        <v>89</v>
      </c>
    </row>
    <row r="393" spans="1:17" x14ac:dyDescent="0.25">
      <c r="A393" s="5">
        <v>43138</v>
      </c>
      <c r="B393" t="s">
        <v>23</v>
      </c>
      <c r="C393" t="s">
        <v>61</v>
      </c>
      <c r="D393" t="s">
        <v>66</v>
      </c>
      <c r="E393">
        <v>91.99</v>
      </c>
      <c r="F393" t="s">
        <v>77</v>
      </c>
      <c r="G393" s="2">
        <f>E393</f>
        <v>91.99</v>
      </c>
      <c r="H393" s="3">
        <f>E393*'21run'!$C$2</f>
        <v>783.94797899999992</v>
      </c>
      <c r="I393">
        <v>8</v>
      </c>
      <c r="J393" s="3">
        <f>I393*'21run'!$C$2</f>
        <v>68.1768</v>
      </c>
      <c r="K393" s="3">
        <f t="shared" si="22"/>
        <v>852.12477899999988</v>
      </c>
      <c r="L393" t="s">
        <v>45</v>
      </c>
      <c r="M393" t="s">
        <v>51</v>
      </c>
      <c r="N393">
        <v>1200</v>
      </c>
      <c r="O393" s="1">
        <f t="shared" si="23"/>
        <v>347.87522100000012</v>
      </c>
      <c r="P393" s="4">
        <f t="shared" si="24"/>
        <v>0.2898960175000001</v>
      </c>
      <c r="Q393" t="s">
        <v>89</v>
      </c>
    </row>
    <row r="394" spans="1:17" x14ac:dyDescent="0.25">
      <c r="A394" s="5">
        <v>43139</v>
      </c>
      <c r="B394" t="s">
        <v>23</v>
      </c>
      <c r="C394" t="s">
        <v>61</v>
      </c>
      <c r="D394" t="s">
        <v>66</v>
      </c>
      <c r="E394">
        <v>91.99</v>
      </c>
      <c r="F394" t="s">
        <v>77</v>
      </c>
      <c r="G394" s="2">
        <f>E394</f>
        <v>91.99</v>
      </c>
      <c r="H394" s="3">
        <f>E394*'21run'!$C$2</f>
        <v>783.94797899999992</v>
      </c>
      <c r="I394">
        <v>8</v>
      </c>
      <c r="J394" s="3">
        <f>I394*'21run'!$C$2</f>
        <v>68.1768</v>
      </c>
      <c r="K394" s="3">
        <f t="shared" si="22"/>
        <v>852.12477899999988</v>
      </c>
      <c r="L394" t="s">
        <v>45</v>
      </c>
      <c r="M394" t="s">
        <v>51</v>
      </c>
      <c r="N394">
        <v>1200</v>
      </c>
      <c r="O394" s="1">
        <f t="shared" si="23"/>
        <v>347.87522100000012</v>
      </c>
      <c r="P394" s="4">
        <f t="shared" si="24"/>
        <v>0.2898960175000001</v>
      </c>
      <c r="Q394" t="s">
        <v>89</v>
      </c>
    </row>
    <row r="395" spans="1:17" x14ac:dyDescent="0.25">
      <c r="A395" s="5">
        <v>43140</v>
      </c>
      <c r="B395" t="s">
        <v>23</v>
      </c>
      <c r="C395" t="s">
        <v>61</v>
      </c>
      <c r="D395" t="s">
        <v>66</v>
      </c>
      <c r="E395">
        <v>91.99</v>
      </c>
      <c r="F395" t="s">
        <v>77</v>
      </c>
      <c r="G395" s="2">
        <f>E395</f>
        <v>91.99</v>
      </c>
      <c r="H395" s="3">
        <f>E395*'21run'!$C$2</f>
        <v>783.94797899999992</v>
      </c>
      <c r="I395">
        <v>8</v>
      </c>
      <c r="J395" s="3">
        <f>I395*'21run'!$C$2</f>
        <v>68.1768</v>
      </c>
      <c r="K395" s="3">
        <f t="shared" si="22"/>
        <v>852.12477899999988</v>
      </c>
      <c r="L395" t="s">
        <v>45</v>
      </c>
      <c r="M395" t="s">
        <v>51</v>
      </c>
      <c r="N395">
        <v>1200</v>
      </c>
      <c r="O395" s="1">
        <f t="shared" si="23"/>
        <v>347.87522100000012</v>
      </c>
      <c r="P395" s="4">
        <f t="shared" si="24"/>
        <v>0.2898960175000001</v>
      </c>
      <c r="Q395" t="s">
        <v>89</v>
      </c>
    </row>
    <row r="396" spans="1:17" x14ac:dyDescent="0.25">
      <c r="A396" s="5">
        <v>43135</v>
      </c>
      <c r="B396" t="s">
        <v>23</v>
      </c>
      <c r="C396" t="s">
        <v>61</v>
      </c>
      <c r="D396" t="s">
        <v>64</v>
      </c>
      <c r="F396" t="s">
        <v>74</v>
      </c>
      <c r="G396" s="2"/>
      <c r="H396" s="3">
        <v>599</v>
      </c>
      <c r="J396" s="3">
        <v>39</v>
      </c>
      <c r="K396" s="3">
        <f t="shared" si="22"/>
        <v>638</v>
      </c>
      <c r="L396" t="s">
        <v>45</v>
      </c>
      <c r="M396" t="s">
        <v>49</v>
      </c>
      <c r="N396">
        <v>1200</v>
      </c>
      <c r="O396" s="1">
        <f t="shared" si="23"/>
        <v>562</v>
      </c>
      <c r="P396" s="4">
        <f t="shared" si="24"/>
        <v>0.46833333333333332</v>
      </c>
      <c r="Q396" t="s">
        <v>89</v>
      </c>
    </row>
    <row r="397" spans="1:17" x14ac:dyDescent="0.25">
      <c r="A397" s="5">
        <v>43136</v>
      </c>
      <c r="B397" t="s">
        <v>23</v>
      </c>
      <c r="C397" t="s">
        <v>61</v>
      </c>
      <c r="D397" t="s">
        <v>64</v>
      </c>
      <c r="F397" t="s">
        <v>74</v>
      </c>
      <c r="G397" s="2"/>
      <c r="H397" s="3">
        <v>599</v>
      </c>
      <c r="J397" s="3">
        <v>39</v>
      </c>
      <c r="K397" s="3">
        <f t="shared" si="22"/>
        <v>638</v>
      </c>
      <c r="L397" t="s">
        <v>45</v>
      </c>
      <c r="M397" t="s">
        <v>49</v>
      </c>
      <c r="N397">
        <v>1200</v>
      </c>
      <c r="O397" s="1">
        <f t="shared" si="23"/>
        <v>562</v>
      </c>
      <c r="P397" s="4">
        <f t="shared" si="24"/>
        <v>0.46833333333333332</v>
      </c>
      <c r="Q397" t="s">
        <v>89</v>
      </c>
    </row>
    <row r="398" spans="1:17" x14ac:dyDescent="0.25">
      <c r="A398" s="5">
        <v>43138</v>
      </c>
      <c r="B398" t="s">
        <v>23</v>
      </c>
      <c r="C398" t="s">
        <v>61</v>
      </c>
      <c r="D398" t="s">
        <v>64</v>
      </c>
      <c r="F398" t="s">
        <v>74</v>
      </c>
      <c r="G398" s="2"/>
      <c r="H398" s="3">
        <v>599</v>
      </c>
      <c r="J398" s="3">
        <v>39</v>
      </c>
      <c r="K398" s="3">
        <f t="shared" si="22"/>
        <v>638</v>
      </c>
      <c r="L398" t="s">
        <v>45</v>
      </c>
      <c r="M398" t="s">
        <v>49</v>
      </c>
      <c r="N398">
        <v>1200</v>
      </c>
      <c r="O398" s="1">
        <f t="shared" si="23"/>
        <v>562</v>
      </c>
      <c r="P398" s="4">
        <f t="shared" si="24"/>
        <v>0.46833333333333332</v>
      </c>
      <c r="Q398" t="s">
        <v>89</v>
      </c>
    </row>
    <row r="399" spans="1:17" x14ac:dyDescent="0.25">
      <c r="A399" s="5">
        <v>43139</v>
      </c>
      <c r="B399" t="s">
        <v>23</v>
      </c>
      <c r="C399" t="s">
        <v>61</v>
      </c>
      <c r="D399" t="s">
        <v>64</v>
      </c>
      <c r="F399" t="s">
        <v>74</v>
      </c>
      <c r="G399" s="2"/>
      <c r="H399" s="3">
        <v>599</v>
      </c>
      <c r="J399" s="3">
        <v>39</v>
      </c>
      <c r="K399" s="3">
        <f t="shared" si="22"/>
        <v>638</v>
      </c>
      <c r="L399" t="s">
        <v>45</v>
      </c>
      <c r="M399" t="s">
        <v>49</v>
      </c>
      <c r="N399">
        <v>1200</v>
      </c>
      <c r="O399" s="1">
        <f t="shared" si="23"/>
        <v>562</v>
      </c>
      <c r="P399" s="4">
        <f t="shared" si="24"/>
        <v>0.46833333333333332</v>
      </c>
      <c r="Q399" t="s">
        <v>89</v>
      </c>
    </row>
    <row r="400" spans="1:17" x14ac:dyDescent="0.25">
      <c r="A400" s="5">
        <v>43140</v>
      </c>
      <c r="B400" t="s">
        <v>23</v>
      </c>
      <c r="C400" t="s">
        <v>61</v>
      </c>
      <c r="D400" t="s">
        <v>64</v>
      </c>
      <c r="F400" t="s">
        <v>74</v>
      </c>
      <c r="G400" s="2"/>
      <c r="H400" s="3">
        <v>599</v>
      </c>
      <c r="J400" s="3">
        <v>39</v>
      </c>
      <c r="K400" s="3">
        <f t="shared" si="22"/>
        <v>638</v>
      </c>
      <c r="L400" t="s">
        <v>45</v>
      </c>
      <c r="M400" t="s">
        <v>49</v>
      </c>
      <c r="N400">
        <v>1200</v>
      </c>
      <c r="O400" s="1">
        <f t="shared" si="23"/>
        <v>562</v>
      </c>
      <c r="P400" s="4">
        <f t="shared" si="24"/>
        <v>0.46833333333333332</v>
      </c>
      <c r="Q400" t="s">
        <v>89</v>
      </c>
    </row>
    <row r="401" spans="1:17" x14ac:dyDescent="0.25">
      <c r="A401" s="5">
        <v>43135</v>
      </c>
      <c r="B401" t="s">
        <v>23</v>
      </c>
      <c r="C401" t="s">
        <v>61</v>
      </c>
      <c r="D401" t="s">
        <v>75</v>
      </c>
      <c r="F401" t="s">
        <v>74</v>
      </c>
      <c r="G401" s="2"/>
      <c r="H401" s="3">
        <v>600</v>
      </c>
      <c r="J401" s="3">
        <v>59.642400000000002</v>
      </c>
      <c r="K401" s="3">
        <f t="shared" si="22"/>
        <v>659.64239999999995</v>
      </c>
      <c r="L401" t="s">
        <v>45</v>
      </c>
      <c r="M401" t="s">
        <v>49</v>
      </c>
      <c r="N401">
        <v>1200</v>
      </c>
      <c r="O401" s="1">
        <f t="shared" si="23"/>
        <v>540.35760000000005</v>
      </c>
      <c r="P401" s="4">
        <f t="shared" si="24"/>
        <v>0.45029800000000003</v>
      </c>
      <c r="Q401" t="s">
        <v>89</v>
      </c>
    </row>
    <row r="402" spans="1:17" x14ac:dyDescent="0.25">
      <c r="A402" s="5">
        <v>43136</v>
      </c>
      <c r="B402" t="s">
        <v>23</v>
      </c>
      <c r="C402" t="s">
        <v>61</v>
      </c>
      <c r="D402" t="s">
        <v>75</v>
      </c>
      <c r="F402" t="s">
        <v>74</v>
      </c>
      <c r="G402" s="2"/>
      <c r="H402" s="3">
        <v>600</v>
      </c>
      <c r="J402" s="3">
        <v>59.642400000000002</v>
      </c>
      <c r="K402" s="3">
        <f t="shared" si="22"/>
        <v>659.64239999999995</v>
      </c>
      <c r="L402" t="s">
        <v>45</v>
      </c>
      <c r="M402" t="s">
        <v>49</v>
      </c>
      <c r="N402">
        <v>1200</v>
      </c>
      <c r="O402" s="1">
        <f t="shared" si="23"/>
        <v>540.35760000000005</v>
      </c>
      <c r="P402" s="4">
        <f t="shared" si="24"/>
        <v>0.45029800000000003</v>
      </c>
      <c r="Q402" t="s">
        <v>89</v>
      </c>
    </row>
    <row r="403" spans="1:17" x14ac:dyDescent="0.25">
      <c r="A403" s="5">
        <v>43138</v>
      </c>
      <c r="B403" t="s">
        <v>23</v>
      </c>
      <c r="C403" t="s">
        <v>61</v>
      </c>
      <c r="D403" t="s">
        <v>75</v>
      </c>
      <c r="F403" t="s">
        <v>74</v>
      </c>
      <c r="G403" s="2"/>
      <c r="H403" s="3">
        <v>600</v>
      </c>
      <c r="J403" s="3">
        <v>59.642400000000002</v>
      </c>
      <c r="K403" s="3">
        <f t="shared" si="22"/>
        <v>659.64239999999995</v>
      </c>
      <c r="L403" t="s">
        <v>45</v>
      </c>
      <c r="M403" t="s">
        <v>49</v>
      </c>
      <c r="N403">
        <v>1200</v>
      </c>
      <c r="O403" s="1">
        <f t="shared" si="23"/>
        <v>540.35760000000005</v>
      </c>
      <c r="P403" s="4">
        <f t="shared" si="24"/>
        <v>0.45029800000000003</v>
      </c>
      <c r="Q403" t="s">
        <v>89</v>
      </c>
    </row>
    <row r="404" spans="1:17" x14ac:dyDescent="0.25">
      <c r="A404" s="5">
        <v>43139</v>
      </c>
      <c r="B404" t="s">
        <v>23</v>
      </c>
      <c r="C404" t="s">
        <v>61</v>
      </c>
      <c r="D404" t="s">
        <v>75</v>
      </c>
      <c r="F404" t="s">
        <v>74</v>
      </c>
      <c r="G404" s="2"/>
      <c r="H404" s="3">
        <v>600</v>
      </c>
      <c r="J404" s="3">
        <v>59.642400000000002</v>
      </c>
      <c r="K404" s="3">
        <f t="shared" si="22"/>
        <v>659.64239999999995</v>
      </c>
      <c r="L404" t="s">
        <v>45</v>
      </c>
      <c r="M404" t="s">
        <v>49</v>
      </c>
      <c r="N404">
        <v>1200</v>
      </c>
      <c r="O404" s="1">
        <f t="shared" si="23"/>
        <v>540.35760000000005</v>
      </c>
      <c r="P404" s="4">
        <f t="shared" si="24"/>
        <v>0.45029800000000003</v>
      </c>
      <c r="Q404" t="s">
        <v>89</v>
      </c>
    </row>
    <row r="405" spans="1:17" x14ac:dyDescent="0.25">
      <c r="A405" s="5">
        <v>43140</v>
      </c>
      <c r="B405" t="s">
        <v>23</v>
      </c>
      <c r="C405" t="s">
        <v>61</v>
      </c>
      <c r="D405" t="s">
        <v>75</v>
      </c>
      <c r="F405" t="s">
        <v>74</v>
      </c>
      <c r="G405" s="2"/>
      <c r="H405" s="3">
        <v>600</v>
      </c>
      <c r="J405" s="3">
        <v>59.642400000000002</v>
      </c>
      <c r="K405" s="3">
        <f t="shared" si="22"/>
        <v>659.64239999999995</v>
      </c>
      <c r="L405" t="s">
        <v>45</v>
      </c>
      <c r="M405" t="s">
        <v>49</v>
      </c>
      <c r="N405">
        <v>1200</v>
      </c>
      <c r="O405" s="1">
        <f t="shared" si="23"/>
        <v>540.35760000000005</v>
      </c>
      <c r="P405" s="4">
        <f t="shared" si="24"/>
        <v>0.45029800000000003</v>
      </c>
      <c r="Q405" t="s">
        <v>89</v>
      </c>
    </row>
    <row r="406" spans="1:17" x14ac:dyDescent="0.25">
      <c r="A406" s="5">
        <v>43135</v>
      </c>
      <c r="B406" t="s">
        <v>23</v>
      </c>
      <c r="C406" t="s">
        <v>62</v>
      </c>
      <c r="D406" t="s">
        <v>70</v>
      </c>
      <c r="G406" s="2"/>
      <c r="H406" s="3">
        <v>619</v>
      </c>
      <c r="I406">
        <v>8</v>
      </c>
      <c r="J406" s="3">
        <v>75</v>
      </c>
      <c r="K406" s="3">
        <f t="shared" si="22"/>
        <v>694</v>
      </c>
      <c r="L406" t="s">
        <v>45</v>
      </c>
      <c r="M406" t="s">
        <v>71</v>
      </c>
      <c r="N406">
        <v>1200</v>
      </c>
      <c r="O406" s="1">
        <f t="shared" si="23"/>
        <v>506</v>
      </c>
      <c r="P406" s="4">
        <f t="shared" si="24"/>
        <v>0.42166666666666669</v>
      </c>
      <c r="Q406" t="s">
        <v>89</v>
      </c>
    </row>
    <row r="407" spans="1:17" x14ac:dyDescent="0.25">
      <c r="A407" s="5">
        <v>43136</v>
      </c>
      <c r="B407" t="s">
        <v>23</v>
      </c>
      <c r="C407" t="s">
        <v>62</v>
      </c>
      <c r="D407" t="s">
        <v>70</v>
      </c>
      <c r="G407" s="2"/>
      <c r="H407" s="3">
        <v>619</v>
      </c>
      <c r="I407">
        <v>8</v>
      </c>
      <c r="J407" s="3">
        <v>75</v>
      </c>
      <c r="K407" s="3">
        <f t="shared" si="22"/>
        <v>694</v>
      </c>
      <c r="L407" t="s">
        <v>45</v>
      </c>
      <c r="M407" t="s">
        <v>71</v>
      </c>
      <c r="N407">
        <v>1200</v>
      </c>
      <c r="O407" s="1">
        <f t="shared" si="23"/>
        <v>506</v>
      </c>
      <c r="P407" s="4">
        <f t="shared" si="24"/>
        <v>0.42166666666666669</v>
      </c>
      <c r="Q407" t="s">
        <v>89</v>
      </c>
    </row>
    <row r="408" spans="1:17" x14ac:dyDescent="0.25">
      <c r="A408" s="5">
        <v>43138</v>
      </c>
      <c r="B408" t="s">
        <v>23</v>
      </c>
      <c r="C408" t="s">
        <v>62</v>
      </c>
      <c r="D408" t="s">
        <v>70</v>
      </c>
      <c r="G408" s="2"/>
      <c r="H408" s="3">
        <v>619</v>
      </c>
      <c r="I408">
        <v>8</v>
      </c>
      <c r="J408" s="3">
        <v>75</v>
      </c>
      <c r="K408" s="3">
        <f t="shared" si="22"/>
        <v>694</v>
      </c>
      <c r="L408" t="s">
        <v>45</v>
      </c>
      <c r="M408" t="s">
        <v>71</v>
      </c>
      <c r="N408">
        <v>1200</v>
      </c>
      <c r="O408" s="1">
        <f t="shared" si="23"/>
        <v>506</v>
      </c>
      <c r="P408" s="4">
        <f t="shared" si="24"/>
        <v>0.42166666666666669</v>
      </c>
      <c r="Q408" t="s">
        <v>89</v>
      </c>
    </row>
    <row r="409" spans="1:17" x14ac:dyDescent="0.25">
      <c r="A409" s="5">
        <v>43139</v>
      </c>
      <c r="B409" t="s">
        <v>23</v>
      </c>
      <c r="C409" t="s">
        <v>62</v>
      </c>
      <c r="D409" t="s">
        <v>70</v>
      </c>
      <c r="G409" s="2"/>
      <c r="H409" s="3">
        <v>619</v>
      </c>
      <c r="I409">
        <v>8</v>
      </c>
      <c r="J409" s="3">
        <v>75</v>
      </c>
      <c r="K409" s="3">
        <f t="shared" si="22"/>
        <v>694</v>
      </c>
      <c r="L409" t="s">
        <v>45</v>
      </c>
      <c r="M409" t="s">
        <v>71</v>
      </c>
      <c r="N409">
        <v>1200</v>
      </c>
      <c r="O409" s="1">
        <f t="shared" si="23"/>
        <v>506</v>
      </c>
      <c r="P409" s="4">
        <f t="shared" si="24"/>
        <v>0.42166666666666669</v>
      </c>
      <c r="Q409" t="s">
        <v>89</v>
      </c>
    </row>
    <row r="410" spans="1:17" x14ac:dyDescent="0.25">
      <c r="A410" s="5">
        <v>43140</v>
      </c>
      <c r="B410" t="s">
        <v>23</v>
      </c>
      <c r="C410" t="s">
        <v>62</v>
      </c>
      <c r="D410" t="s">
        <v>70</v>
      </c>
      <c r="G410" s="2"/>
      <c r="H410" s="3">
        <v>619</v>
      </c>
      <c r="I410">
        <v>8</v>
      </c>
      <c r="J410" s="3">
        <v>75</v>
      </c>
      <c r="K410" s="3">
        <f t="shared" si="22"/>
        <v>694</v>
      </c>
      <c r="L410" t="s">
        <v>45</v>
      </c>
      <c r="M410" t="s">
        <v>71</v>
      </c>
      <c r="N410">
        <v>1200</v>
      </c>
      <c r="O410" s="1">
        <f t="shared" si="23"/>
        <v>506</v>
      </c>
      <c r="P410" s="4">
        <f t="shared" si="24"/>
        <v>0.42166666666666669</v>
      </c>
      <c r="Q410" t="s">
        <v>89</v>
      </c>
    </row>
    <row r="411" spans="1:17" x14ac:dyDescent="0.25">
      <c r="A411" s="5">
        <v>43135</v>
      </c>
      <c r="B411" t="s">
        <v>23</v>
      </c>
      <c r="C411" t="s">
        <v>62</v>
      </c>
      <c r="D411" t="s">
        <v>67</v>
      </c>
      <c r="F411" t="s">
        <v>74</v>
      </c>
      <c r="G411" s="2"/>
      <c r="H411" s="3">
        <v>689</v>
      </c>
      <c r="I411">
        <v>0</v>
      </c>
      <c r="J411" s="3">
        <v>0</v>
      </c>
      <c r="K411" s="3">
        <f t="shared" si="22"/>
        <v>689</v>
      </c>
      <c r="L411" t="s">
        <v>45</v>
      </c>
      <c r="M411" t="s">
        <v>68</v>
      </c>
      <c r="N411">
        <v>1200</v>
      </c>
      <c r="O411" s="1">
        <f t="shared" si="23"/>
        <v>511</v>
      </c>
      <c r="P411" s="4">
        <f t="shared" si="24"/>
        <v>0.42583333333333334</v>
      </c>
      <c r="Q411" t="s">
        <v>89</v>
      </c>
    </row>
    <row r="412" spans="1:17" x14ac:dyDescent="0.25">
      <c r="A412" s="5">
        <v>43136</v>
      </c>
      <c r="B412" t="s">
        <v>23</v>
      </c>
      <c r="C412" t="s">
        <v>62</v>
      </c>
      <c r="D412" t="s">
        <v>67</v>
      </c>
      <c r="F412" t="s">
        <v>74</v>
      </c>
      <c r="G412" s="2"/>
      <c r="H412" s="3">
        <v>689</v>
      </c>
      <c r="I412">
        <v>0</v>
      </c>
      <c r="J412" s="3">
        <v>0</v>
      </c>
      <c r="K412" s="3">
        <f t="shared" si="22"/>
        <v>689</v>
      </c>
      <c r="L412" t="s">
        <v>45</v>
      </c>
      <c r="M412" t="s">
        <v>68</v>
      </c>
      <c r="N412">
        <v>1200</v>
      </c>
      <c r="O412" s="1">
        <f t="shared" si="23"/>
        <v>511</v>
      </c>
      <c r="P412" s="4">
        <f t="shared" si="24"/>
        <v>0.42583333333333334</v>
      </c>
      <c r="Q412" t="s">
        <v>89</v>
      </c>
    </row>
    <row r="413" spans="1:17" x14ac:dyDescent="0.25">
      <c r="A413" s="5">
        <v>43138</v>
      </c>
      <c r="B413" t="s">
        <v>23</v>
      </c>
      <c r="C413" t="s">
        <v>62</v>
      </c>
      <c r="D413" t="s">
        <v>67</v>
      </c>
      <c r="F413" t="s">
        <v>74</v>
      </c>
      <c r="G413" s="2"/>
      <c r="H413" s="3">
        <v>689</v>
      </c>
      <c r="I413">
        <v>0</v>
      </c>
      <c r="J413" s="3">
        <v>0</v>
      </c>
      <c r="K413" s="3">
        <f t="shared" si="22"/>
        <v>689</v>
      </c>
      <c r="L413" t="s">
        <v>45</v>
      </c>
      <c r="M413" t="s">
        <v>68</v>
      </c>
      <c r="N413">
        <v>1200</v>
      </c>
      <c r="O413" s="1">
        <f t="shared" si="23"/>
        <v>511</v>
      </c>
      <c r="P413" s="4">
        <f t="shared" si="24"/>
        <v>0.42583333333333334</v>
      </c>
      <c r="Q413" t="s">
        <v>89</v>
      </c>
    </row>
    <row r="414" spans="1:17" x14ac:dyDescent="0.25">
      <c r="A414" s="5">
        <v>43139</v>
      </c>
      <c r="B414" t="s">
        <v>23</v>
      </c>
      <c r="C414" t="s">
        <v>62</v>
      </c>
      <c r="D414" t="s">
        <v>67</v>
      </c>
      <c r="F414" t="s">
        <v>74</v>
      </c>
      <c r="G414" s="2"/>
      <c r="H414" s="3">
        <v>689</v>
      </c>
      <c r="I414">
        <v>0</v>
      </c>
      <c r="J414" s="3">
        <v>0</v>
      </c>
      <c r="K414" s="3">
        <f t="shared" si="22"/>
        <v>689</v>
      </c>
      <c r="L414" t="s">
        <v>45</v>
      </c>
      <c r="M414" t="s">
        <v>68</v>
      </c>
      <c r="N414">
        <v>1200</v>
      </c>
      <c r="O414" s="1">
        <f t="shared" si="23"/>
        <v>511</v>
      </c>
      <c r="P414" s="4">
        <f t="shared" si="24"/>
        <v>0.42583333333333334</v>
      </c>
      <c r="Q414" t="s">
        <v>89</v>
      </c>
    </row>
    <row r="415" spans="1:17" x14ac:dyDescent="0.25">
      <c r="A415" s="5">
        <v>43140</v>
      </c>
      <c r="B415" t="s">
        <v>23</v>
      </c>
      <c r="C415" t="s">
        <v>62</v>
      </c>
      <c r="D415" t="s">
        <v>67</v>
      </c>
      <c r="F415" t="s">
        <v>74</v>
      </c>
      <c r="G415" s="2"/>
      <c r="H415" s="3">
        <v>689</v>
      </c>
      <c r="I415">
        <v>0</v>
      </c>
      <c r="J415" s="3">
        <v>0</v>
      </c>
      <c r="K415" s="3">
        <f t="shared" si="22"/>
        <v>689</v>
      </c>
      <c r="L415" t="s">
        <v>45</v>
      </c>
      <c r="M415" t="s">
        <v>68</v>
      </c>
      <c r="N415">
        <v>1200</v>
      </c>
      <c r="O415" s="1">
        <f t="shared" si="23"/>
        <v>511</v>
      </c>
      <c r="P415" s="4">
        <f t="shared" si="24"/>
        <v>0.42583333333333334</v>
      </c>
      <c r="Q415" t="s">
        <v>89</v>
      </c>
    </row>
    <row r="416" spans="1:17" x14ac:dyDescent="0.25">
      <c r="A416" s="5">
        <v>43135</v>
      </c>
      <c r="B416" t="s">
        <v>23</v>
      </c>
      <c r="C416" t="s">
        <v>62</v>
      </c>
      <c r="D416" t="s">
        <v>66</v>
      </c>
      <c r="E416">
        <v>64.989999999999995</v>
      </c>
      <c r="F416" t="s">
        <v>77</v>
      </c>
      <c r="G416" s="2">
        <f>E416</f>
        <v>64.989999999999995</v>
      </c>
      <c r="H416" s="3">
        <f>E416*'21run'!$C$2</f>
        <v>553.85127899999998</v>
      </c>
      <c r="I416">
        <v>8</v>
      </c>
      <c r="J416" s="3">
        <f>I416*'21run'!$C$2</f>
        <v>68.1768</v>
      </c>
      <c r="K416" s="3">
        <f t="shared" si="22"/>
        <v>622.02807899999993</v>
      </c>
      <c r="L416" t="s">
        <v>45</v>
      </c>
      <c r="M416" t="s">
        <v>51</v>
      </c>
      <c r="N416">
        <v>1200</v>
      </c>
      <c r="O416" s="1">
        <f t="shared" si="23"/>
        <v>577.97192100000007</v>
      </c>
      <c r="P416" s="4">
        <f t="shared" si="24"/>
        <v>0.48164326750000003</v>
      </c>
      <c r="Q416" t="s">
        <v>89</v>
      </c>
    </row>
    <row r="417" spans="1:17" x14ac:dyDescent="0.25">
      <c r="A417" s="5">
        <v>43136</v>
      </c>
      <c r="B417" t="s">
        <v>23</v>
      </c>
      <c r="C417" t="s">
        <v>62</v>
      </c>
      <c r="D417" t="s">
        <v>66</v>
      </c>
      <c r="E417">
        <v>64.989999999999995</v>
      </c>
      <c r="F417" t="s">
        <v>77</v>
      </c>
      <c r="G417" s="2">
        <f>E417</f>
        <v>64.989999999999995</v>
      </c>
      <c r="H417" s="3">
        <f>E417*'21run'!$C$2</f>
        <v>553.85127899999998</v>
      </c>
      <c r="I417">
        <v>8</v>
      </c>
      <c r="J417" s="3">
        <f>I417*'21run'!$C$2</f>
        <v>68.1768</v>
      </c>
      <c r="K417" s="3">
        <f t="shared" si="22"/>
        <v>622.02807899999993</v>
      </c>
      <c r="L417" t="s">
        <v>45</v>
      </c>
      <c r="M417" t="s">
        <v>51</v>
      </c>
      <c r="N417">
        <v>1200</v>
      </c>
      <c r="O417" s="1">
        <f t="shared" si="23"/>
        <v>577.97192100000007</v>
      </c>
      <c r="P417" s="4">
        <f t="shared" si="24"/>
        <v>0.48164326750000003</v>
      </c>
      <c r="Q417" t="s">
        <v>89</v>
      </c>
    </row>
    <row r="418" spans="1:17" x14ac:dyDescent="0.25">
      <c r="A418" s="5">
        <v>43138</v>
      </c>
      <c r="B418" t="s">
        <v>23</v>
      </c>
      <c r="C418" t="s">
        <v>62</v>
      </c>
      <c r="D418" t="s">
        <v>66</v>
      </c>
      <c r="E418">
        <v>64.989999999999995</v>
      </c>
      <c r="F418" t="s">
        <v>77</v>
      </c>
      <c r="G418" s="2">
        <f>E418</f>
        <v>64.989999999999995</v>
      </c>
      <c r="H418" s="3">
        <f>E418*'21run'!$C$2</f>
        <v>553.85127899999998</v>
      </c>
      <c r="I418">
        <v>8</v>
      </c>
      <c r="J418" s="3">
        <f>I418*'21run'!$C$2</f>
        <v>68.1768</v>
      </c>
      <c r="K418" s="3">
        <f t="shared" si="22"/>
        <v>622.02807899999993</v>
      </c>
      <c r="L418" t="s">
        <v>45</v>
      </c>
      <c r="M418" t="s">
        <v>51</v>
      </c>
      <c r="N418">
        <v>1200</v>
      </c>
      <c r="O418" s="1">
        <f t="shared" si="23"/>
        <v>577.97192100000007</v>
      </c>
      <c r="P418" s="4">
        <f t="shared" si="24"/>
        <v>0.48164326750000003</v>
      </c>
      <c r="Q418" t="s">
        <v>89</v>
      </c>
    </row>
    <row r="419" spans="1:17" x14ac:dyDescent="0.25">
      <c r="A419" s="5">
        <v>43139</v>
      </c>
      <c r="B419" t="s">
        <v>23</v>
      </c>
      <c r="C419" t="s">
        <v>62</v>
      </c>
      <c r="D419" t="s">
        <v>66</v>
      </c>
      <c r="E419">
        <v>64.989999999999995</v>
      </c>
      <c r="F419" t="s">
        <v>77</v>
      </c>
      <c r="G419" s="2">
        <f>E419</f>
        <v>64.989999999999995</v>
      </c>
      <c r="H419" s="3">
        <f>E419*'21run'!$C$2</f>
        <v>553.85127899999998</v>
      </c>
      <c r="I419">
        <v>8</v>
      </c>
      <c r="J419" s="3">
        <f>I419*'21run'!$C$2</f>
        <v>68.1768</v>
      </c>
      <c r="K419" s="3">
        <f t="shared" si="22"/>
        <v>622.02807899999993</v>
      </c>
      <c r="L419" t="s">
        <v>45</v>
      </c>
      <c r="M419" t="s">
        <v>51</v>
      </c>
      <c r="N419">
        <v>1200</v>
      </c>
      <c r="O419" s="1">
        <f t="shared" si="23"/>
        <v>577.97192100000007</v>
      </c>
      <c r="P419" s="4">
        <f t="shared" si="24"/>
        <v>0.48164326750000003</v>
      </c>
      <c r="Q419" t="s">
        <v>89</v>
      </c>
    </row>
    <row r="420" spans="1:17" x14ac:dyDescent="0.25">
      <c r="A420" s="5">
        <v>43140</v>
      </c>
      <c r="B420" t="s">
        <v>23</v>
      </c>
      <c r="C420" t="s">
        <v>62</v>
      </c>
      <c r="D420" t="s">
        <v>66</v>
      </c>
      <c r="E420">
        <v>64.989999999999995</v>
      </c>
      <c r="F420" t="s">
        <v>77</v>
      </c>
      <c r="G420" s="2">
        <f>E420</f>
        <v>64.989999999999995</v>
      </c>
      <c r="H420" s="3">
        <f>E420*'21run'!$C$2</f>
        <v>553.85127899999998</v>
      </c>
      <c r="I420">
        <v>8</v>
      </c>
      <c r="J420" s="3">
        <f>I420*'21run'!$C$2</f>
        <v>68.1768</v>
      </c>
      <c r="K420" s="3">
        <f t="shared" si="22"/>
        <v>622.02807899999993</v>
      </c>
      <c r="L420" t="s">
        <v>45</v>
      </c>
      <c r="M420" t="s">
        <v>51</v>
      </c>
      <c r="N420">
        <v>1200</v>
      </c>
      <c r="O420" s="1">
        <f t="shared" si="23"/>
        <v>577.97192100000007</v>
      </c>
      <c r="P420" s="4">
        <f t="shared" si="24"/>
        <v>0.48164326750000003</v>
      </c>
      <c r="Q420" t="s">
        <v>89</v>
      </c>
    </row>
    <row r="421" spans="1:17" x14ac:dyDescent="0.25">
      <c r="A421" s="5">
        <v>43135</v>
      </c>
      <c r="B421" t="s">
        <v>23</v>
      </c>
      <c r="C421" t="s">
        <v>62</v>
      </c>
      <c r="D421" t="s">
        <v>64</v>
      </c>
      <c r="F421" t="s">
        <v>74</v>
      </c>
      <c r="G421" s="2"/>
      <c r="H421" s="3">
        <v>599</v>
      </c>
      <c r="J421" s="3">
        <v>39</v>
      </c>
      <c r="K421" s="3">
        <f t="shared" si="22"/>
        <v>638</v>
      </c>
      <c r="L421" t="s">
        <v>45</v>
      </c>
      <c r="M421" t="s">
        <v>49</v>
      </c>
      <c r="N421">
        <v>1200</v>
      </c>
      <c r="O421" s="1">
        <f t="shared" si="23"/>
        <v>562</v>
      </c>
      <c r="P421" s="4">
        <f t="shared" si="24"/>
        <v>0.46833333333333332</v>
      </c>
      <c r="Q421" t="s">
        <v>89</v>
      </c>
    </row>
    <row r="422" spans="1:17" x14ac:dyDescent="0.25">
      <c r="A422" s="5">
        <v>43136</v>
      </c>
      <c r="B422" t="s">
        <v>23</v>
      </c>
      <c r="C422" t="s">
        <v>62</v>
      </c>
      <c r="D422" t="s">
        <v>64</v>
      </c>
      <c r="F422" t="s">
        <v>74</v>
      </c>
      <c r="G422" s="2"/>
      <c r="H422" s="3">
        <v>599</v>
      </c>
      <c r="J422" s="3">
        <v>39</v>
      </c>
      <c r="K422" s="3">
        <f t="shared" si="22"/>
        <v>638</v>
      </c>
      <c r="L422" t="s">
        <v>45</v>
      </c>
      <c r="M422" t="s">
        <v>49</v>
      </c>
      <c r="N422">
        <v>1200</v>
      </c>
      <c r="O422" s="1">
        <f t="shared" si="23"/>
        <v>562</v>
      </c>
      <c r="P422" s="4">
        <f t="shared" si="24"/>
        <v>0.46833333333333332</v>
      </c>
      <c r="Q422" t="s">
        <v>89</v>
      </c>
    </row>
    <row r="423" spans="1:17" x14ac:dyDescent="0.25">
      <c r="A423" s="5">
        <v>43138</v>
      </c>
      <c r="B423" t="s">
        <v>23</v>
      </c>
      <c r="C423" t="s">
        <v>62</v>
      </c>
      <c r="D423" t="s">
        <v>64</v>
      </c>
      <c r="F423" t="s">
        <v>74</v>
      </c>
      <c r="G423" s="2"/>
      <c r="H423" s="3">
        <v>599</v>
      </c>
      <c r="J423" s="3">
        <v>39</v>
      </c>
      <c r="K423" s="3">
        <f t="shared" si="22"/>
        <v>638</v>
      </c>
      <c r="L423" t="s">
        <v>45</v>
      </c>
      <c r="M423" t="s">
        <v>49</v>
      </c>
      <c r="N423">
        <v>1200</v>
      </c>
      <c r="O423" s="1">
        <f t="shared" si="23"/>
        <v>562</v>
      </c>
      <c r="P423" s="4">
        <f t="shared" si="24"/>
        <v>0.46833333333333332</v>
      </c>
      <c r="Q423" t="s">
        <v>89</v>
      </c>
    </row>
    <row r="424" spans="1:17" x14ac:dyDescent="0.25">
      <c r="A424" s="5">
        <v>43139</v>
      </c>
      <c r="B424" t="s">
        <v>23</v>
      </c>
      <c r="C424" t="s">
        <v>62</v>
      </c>
      <c r="D424" t="s">
        <v>64</v>
      </c>
      <c r="F424" t="s">
        <v>74</v>
      </c>
      <c r="G424" s="2"/>
      <c r="H424" s="3">
        <v>599</v>
      </c>
      <c r="J424" s="3">
        <v>39</v>
      </c>
      <c r="K424" s="3">
        <f t="shared" si="22"/>
        <v>638</v>
      </c>
      <c r="L424" t="s">
        <v>45</v>
      </c>
      <c r="M424" t="s">
        <v>49</v>
      </c>
      <c r="N424">
        <v>1200</v>
      </c>
      <c r="O424" s="1">
        <f t="shared" si="23"/>
        <v>562</v>
      </c>
      <c r="P424" s="4">
        <f t="shared" si="24"/>
        <v>0.46833333333333332</v>
      </c>
      <c r="Q424" t="s">
        <v>89</v>
      </c>
    </row>
    <row r="425" spans="1:17" x14ac:dyDescent="0.25">
      <c r="A425" s="5">
        <v>43140</v>
      </c>
      <c r="B425" t="s">
        <v>23</v>
      </c>
      <c r="C425" t="s">
        <v>62</v>
      </c>
      <c r="D425" t="s">
        <v>64</v>
      </c>
      <c r="F425" t="s">
        <v>74</v>
      </c>
      <c r="G425" s="2"/>
      <c r="H425" s="3">
        <v>599</v>
      </c>
      <c r="J425" s="3">
        <v>39</v>
      </c>
      <c r="K425" s="3">
        <f t="shared" si="22"/>
        <v>638</v>
      </c>
      <c r="L425" t="s">
        <v>45</v>
      </c>
      <c r="M425" t="s">
        <v>49</v>
      </c>
      <c r="N425">
        <v>1200</v>
      </c>
      <c r="O425" s="1">
        <f t="shared" si="23"/>
        <v>562</v>
      </c>
      <c r="P425" s="4">
        <f t="shared" si="24"/>
        <v>0.46833333333333332</v>
      </c>
      <c r="Q425" t="s">
        <v>89</v>
      </c>
    </row>
    <row r="426" spans="1:17" x14ac:dyDescent="0.25">
      <c r="A426" s="5">
        <v>43135</v>
      </c>
      <c r="B426" t="s">
        <v>23</v>
      </c>
      <c r="C426" t="s">
        <v>63</v>
      </c>
      <c r="D426" t="s">
        <v>2</v>
      </c>
      <c r="E426">
        <v>88.71</v>
      </c>
      <c r="F426" t="s">
        <v>73</v>
      </c>
      <c r="G426" s="2">
        <f>E426</f>
        <v>88.71</v>
      </c>
      <c r="H426" s="3">
        <f>E426*$C$1</f>
        <v>661.35966299999995</v>
      </c>
      <c r="I426">
        <v>2</v>
      </c>
      <c r="J426" s="3">
        <f>I426*$C$1</f>
        <v>14.910600000000001</v>
      </c>
      <c r="K426" s="3">
        <f t="shared" si="22"/>
        <v>676.270263</v>
      </c>
      <c r="L426" t="s">
        <v>45</v>
      </c>
      <c r="M426" t="s">
        <v>50</v>
      </c>
      <c r="N426">
        <v>1150</v>
      </c>
      <c r="O426" s="1">
        <f t="shared" si="23"/>
        <v>473.729737</v>
      </c>
      <c r="P426" s="4">
        <f t="shared" si="24"/>
        <v>0.41193890173913045</v>
      </c>
      <c r="Q426" t="s">
        <v>89</v>
      </c>
    </row>
    <row r="427" spans="1:17" x14ac:dyDescent="0.25">
      <c r="A427" s="5">
        <v>43136</v>
      </c>
      <c r="B427" t="s">
        <v>23</v>
      </c>
      <c r="C427" t="s">
        <v>63</v>
      </c>
      <c r="D427" t="s">
        <v>2</v>
      </c>
      <c r="E427">
        <v>88.71</v>
      </c>
      <c r="F427" t="s">
        <v>73</v>
      </c>
      <c r="G427" s="2">
        <f>E427</f>
        <v>88.71</v>
      </c>
      <c r="H427" s="3">
        <f>E427*$C$1</f>
        <v>661.35966299999995</v>
      </c>
      <c r="I427">
        <v>2</v>
      </c>
      <c r="J427" s="3">
        <f>I427*$C$1</f>
        <v>14.910600000000001</v>
      </c>
      <c r="K427" s="3">
        <f t="shared" si="22"/>
        <v>676.270263</v>
      </c>
      <c r="L427" t="s">
        <v>45</v>
      </c>
      <c r="M427" t="s">
        <v>50</v>
      </c>
      <c r="N427">
        <v>1150</v>
      </c>
      <c r="O427" s="1">
        <f t="shared" si="23"/>
        <v>473.729737</v>
      </c>
      <c r="P427" s="4">
        <f t="shared" si="24"/>
        <v>0.41193890173913045</v>
      </c>
      <c r="Q427" t="s">
        <v>89</v>
      </c>
    </row>
    <row r="428" spans="1:17" x14ac:dyDescent="0.25">
      <c r="A428" s="5">
        <v>43138</v>
      </c>
      <c r="B428" t="s">
        <v>23</v>
      </c>
      <c r="C428" t="s">
        <v>63</v>
      </c>
      <c r="D428" t="s">
        <v>2</v>
      </c>
      <c r="E428">
        <v>88.71</v>
      </c>
      <c r="F428" t="s">
        <v>73</v>
      </c>
      <c r="G428" s="2">
        <f>E428</f>
        <v>88.71</v>
      </c>
      <c r="H428" s="3">
        <f>E428*$C$1</f>
        <v>661.35966299999995</v>
      </c>
      <c r="I428">
        <v>2</v>
      </c>
      <c r="J428" s="3">
        <f>I428*$C$1</f>
        <v>14.910600000000001</v>
      </c>
      <c r="K428" s="3">
        <f t="shared" si="22"/>
        <v>676.270263</v>
      </c>
      <c r="L428" t="s">
        <v>45</v>
      </c>
      <c r="M428" t="s">
        <v>50</v>
      </c>
      <c r="N428">
        <v>1150</v>
      </c>
      <c r="O428" s="1">
        <f t="shared" si="23"/>
        <v>473.729737</v>
      </c>
      <c r="P428" s="4">
        <f t="shared" si="24"/>
        <v>0.41193890173913045</v>
      </c>
      <c r="Q428" t="s">
        <v>89</v>
      </c>
    </row>
    <row r="429" spans="1:17" x14ac:dyDescent="0.25">
      <c r="A429" s="5">
        <v>43139</v>
      </c>
      <c r="B429" t="s">
        <v>23</v>
      </c>
      <c r="C429" t="s">
        <v>63</v>
      </c>
      <c r="D429" t="s">
        <v>2</v>
      </c>
      <c r="E429">
        <v>88.71</v>
      </c>
      <c r="F429" t="s">
        <v>73</v>
      </c>
      <c r="G429" s="2">
        <f>E429</f>
        <v>88.71</v>
      </c>
      <c r="H429" s="3">
        <f>E429*$C$1</f>
        <v>661.35966299999995</v>
      </c>
      <c r="I429">
        <v>2</v>
      </c>
      <c r="J429" s="3">
        <f>I429*$C$1</f>
        <v>14.910600000000001</v>
      </c>
      <c r="K429" s="3">
        <f t="shared" si="22"/>
        <v>676.270263</v>
      </c>
      <c r="L429" t="s">
        <v>45</v>
      </c>
      <c r="M429" t="s">
        <v>50</v>
      </c>
      <c r="N429">
        <v>1150</v>
      </c>
      <c r="O429" s="1">
        <f t="shared" si="23"/>
        <v>473.729737</v>
      </c>
      <c r="P429" s="4">
        <f t="shared" si="24"/>
        <v>0.41193890173913045</v>
      </c>
      <c r="Q429" t="s">
        <v>89</v>
      </c>
    </row>
    <row r="430" spans="1:17" x14ac:dyDescent="0.25">
      <c r="A430" s="5">
        <v>43140</v>
      </c>
      <c r="B430" t="s">
        <v>23</v>
      </c>
      <c r="C430" t="s">
        <v>63</v>
      </c>
      <c r="D430" t="s">
        <v>2</v>
      </c>
      <c r="E430">
        <v>88.71</v>
      </c>
      <c r="F430" t="s">
        <v>73</v>
      </c>
      <c r="G430" s="2">
        <f>E430</f>
        <v>88.71</v>
      </c>
      <c r="H430" s="3">
        <f>E430*$C$1</f>
        <v>661.35966299999995</v>
      </c>
      <c r="I430">
        <v>2</v>
      </c>
      <c r="J430" s="3">
        <f>I430*$C$1</f>
        <v>14.910600000000001</v>
      </c>
      <c r="K430" s="3">
        <f t="shared" si="22"/>
        <v>676.270263</v>
      </c>
      <c r="L430" t="s">
        <v>45</v>
      </c>
      <c r="M430" t="s">
        <v>50</v>
      </c>
      <c r="N430">
        <v>1150</v>
      </c>
      <c r="O430" s="1">
        <f t="shared" si="23"/>
        <v>473.729737</v>
      </c>
      <c r="P430" s="4">
        <f t="shared" si="24"/>
        <v>0.41193890173913045</v>
      </c>
      <c r="Q430" t="s">
        <v>89</v>
      </c>
    </row>
    <row r="431" spans="1:17" x14ac:dyDescent="0.25">
      <c r="A431" s="5">
        <v>43135</v>
      </c>
      <c r="B431" t="s">
        <v>23</v>
      </c>
      <c r="C431" t="s">
        <v>63</v>
      </c>
      <c r="D431" t="s">
        <v>70</v>
      </c>
      <c r="G431" s="2"/>
      <c r="H431" s="3">
        <v>654</v>
      </c>
      <c r="I431">
        <v>8</v>
      </c>
      <c r="J431" s="3">
        <v>75</v>
      </c>
      <c r="K431" s="3">
        <f t="shared" si="22"/>
        <v>729</v>
      </c>
      <c r="L431" t="s">
        <v>45</v>
      </c>
      <c r="M431" t="s">
        <v>71</v>
      </c>
      <c r="N431">
        <v>1150</v>
      </c>
      <c r="O431" s="1">
        <f t="shared" si="23"/>
        <v>421</v>
      </c>
      <c r="P431" s="4">
        <f t="shared" si="24"/>
        <v>0.36608695652173912</v>
      </c>
      <c r="Q431" t="s">
        <v>89</v>
      </c>
    </row>
    <row r="432" spans="1:17" x14ac:dyDescent="0.25">
      <c r="A432" s="5">
        <v>43136</v>
      </c>
      <c r="B432" t="s">
        <v>23</v>
      </c>
      <c r="C432" t="s">
        <v>63</v>
      </c>
      <c r="D432" t="s">
        <v>70</v>
      </c>
      <c r="G432" s="2"/>
      <c r="H432" s="3">
        <v>654</v>
      </c>
      <c r="I432">
        <v>8</v>
      </c>
      <c r="J432" s="3">
        <v>75</v>
      </c>
      <c r="K432" s="3">
        <f t="shared" si="22"/>
        <v>729</v>
      </c>
      <c r="L432" t="s">
        <v>45</v>
      </c>
      <c r="M432" t="s">
        <v>71</v>
      </c>
      <c r="N432">
        <v>1150</v>
      </c>
      <c r="O432" s="1">
        <f t="shared" si="23"/>
        <v>421</v>
      </c>
      <c r="P432" s="4">
        <f t="shared" si="24"/>
        <v>0.36608695652173912</v>
      </c>
      <c r="Q432" t="s">
        <v>89</v>
      </c>
    </row>
    <row r="433" spans="1:17" x14ac:dyDescent="0.25">
      <c r="A433" s="5">
        <v>43138</v>
      </c>
      <c r="B433" t="s">
        <v>23</v>
      </c>
      <c r="C433" t="s">
        <v>63</v>
      </c>
      <c r="D433" t="s">
        <v>70</v>
      </c>
      <c r="G433" s="2"/>
      <c r="H433" s="3">
        <v>654</v>
      </c>
      <c r="I433">
        <v>8</v>
      </c>
      <c r="J433" s="3">
        <v>75</v>
      </c>
      <c r="K433" s="3">
        <f t="shared" si="22"/>
        <v>729</v>
      </c>
      <c r="L433" t="s">
        <v>45</v>
      </c>
      <c r="M433" t="s">
        <v>71</v>
      </c>
      <c r="N433">
        <v>1150</v>
      </c>
      <c r="O433" s="1">
        <f t="shared" si="23"/>
        <v>421</v>
      </c>
      <c r="P433" s="4">
        <f t="shared" si="24"/>
        <v>0.36608695652173912</v>
      </c>
      <c r="Q433" t="s">
        <v>89</v>
      </c>
    </row>
    <row r="434" spans="1:17" x14ac:dyDescent="0.25">
      <c r="A434" s="5">
        <v>43139</v>
      </c>
      <c r="B434" t="s">
        <v>23</v>
      </c>
      <c r="C434" t="s">
        <v>63</v>
      </c>
      <c r="D434" t="s">
        <v>70</v>
      </c>
      <c r="G434" s="2"/>
      <c r="H434" s="3">
        <v>654</v>
      </c>
      <c r="I434">
        <v>8</v>
      </c>
      <c r="J434" s="3">
        <v>75</v>
      </c>
      <c r="K434" s="3">
        <f t="shared" si="22"/>
        <v>729</v>
      </c>
      <c r="L434" t="s">
        <v>45</v>
      </c>
      <c r="M434" t="s">
        <v>71</v>
      </c>
      <c r="N434">
        <v>1150</v>
      </c>
      <c r="O434" s="1">
        <f t="shared" si="23"/>
        <v>421</v>
      </c>
      <c r="P434" s="4">
        <f t="shared" si="24"/>
        <v>0.36608695652173912</v>
      </c>
      <c r="Q434" t="s">
        <v>89</v>
      </c>
    </row>
    <row r="435" spans="1:17" x14ac:dyDescent="0.25">
      <c r="A435" s="5">
        <v>43140</v>
      </c>
      <c r="B435" t="s">
        <v>23</v>
      </c>
      <c r="C435" t="s">
        <v>63</v>
      </c>
      <c r="D435" t="s">
        <v>70</v>
      </c>
      <c r="G435" s="2"/>
      <c r="H435" s="3">
        <v>654</v>
      </c>
      <c r="I435">
        <v>8</v>
      </c>
      <c r="J435" s="3">
        <v>75</v>
      </c>
      <c r="K435" s="3">
        <f t="shared" si="22"/>
        <v>729</v>
      </c>
      <c r="L435" t="s">
        <v>45</v>
      </c>
      <c r="M435" t="s">
        <v>71</v>
      </c>
      <c r="N435">
        <v>1150</v>
      </c>
      <c r="O435" s="1">
        <f t="shared" si="23"/>
        <v>421</v>
      </c>
      <c r="P435" s="4">
        <f t="shared" si="24"/>
        <v>0.36608695652173912</v>
      </c>
      <c r="Q435" t="s">
        <v>89</v>
      </c>
    </row>
    <row r="436" spans="1:17" x14ac:dyDescent="0.25">
      <c r="A436" s="5">
        <v>43135</v>
      </c>
      <c r="B436" t="s">
        <v>23</v>
      </c>
      <c r="C436" t="s">
        <v>63</v>
      </c>
      <c r="D436" t="s">
        <v>66</v>
      </c>
      <c r="E436">
        <v>83.99</v>
      </c>
      <c r="F436" t="s">
        <v>77</v>
      </c>
      <c r="G436" s="2">
        <f>E436</f>
        <v>83.99</v>
      </c>
      <c r="H436" s="3">
        <f>E436*'21run'!$C$2</f>
        <v>715.77117899999996</v>
      </c>
      <c r="I436">
        <v>8</v>
      </c>
      <c r="J436" s="3">
        <f>I436*'21run'!$C$2</f>
        <v>68.1768</v>
      </c>
      <c r="K436" s="3">
        <f t="shared" si="22"/>
        <v>783.94797899999992</v>
      </c>
      <c r="L436" t="s">
        <v>45</v>
      </c>
      <c r="M436" t="s">
        <v>51</v>
      </c>
      <c r="N436">
        <v>1150</v>
      </c>
      <c r="O436" s="1">
        <f t="shared" si="23"/>
        <v>366.05202100000008</v>
      </c>
      <c r="P436" s="4">
        <f t="shared" si="24"/>
        <v>0.31830610521739139</v>
      </c>
      <c r="Q436" t="s">
        <v>89</v>
      </c>
    </row>
    <row r="437" spans="1:17" x14ac:dyDescent="0.25">
      <c r="A437" s="5">
        <v>43136</v>
      </c>
      <c r="B437" t="s">
        <v>23</v>
      </c>
      <c r="C437" t="s">
        <v>63</v>
      </c>
      <c r="D437" t="s">
        <v>66</v>
      </c>
      <c r="E437">
        <v>83.99</v>
      </c>
      <c r="F437" t="s">
        <v>77</v>
      </c>
      <c r="G437" s="2">
        <f>E437</f>
        <v>83.99</v>
      </c>
      <c r="H437" s="3">
        <f>E437*'21run'!$C$2</f>
        <v>715.77117899999996</v>
      </c>
      <c r="I437">
        <v>8</v>
      </c>
      <c r="J437" s="3">
        <f>I437*'21run'!$C$2</f>
        <v>68.1768</v>
      </c>
      <c r="K437" s="3">
        <f t="shared" si="22"/>
        <v>783.94797899999992</v>
      </c>
      <c r="L437" t="s">
        <v>45</v>
      </c>
      <c r="M437" t="s">
        <v>51</v>
      </c>
      <c r="N437">
        <v>1150</v>
      </c>
      <c r="O437" s="1">
        <f t="shared" si="23"/>
        <v>366.05202100000008</v>
      </c>
      <c r="P437" s="4">
        <f t="shared" si="24"/>
        <v>0.31830610521739139</v>
      </c>
      <c r="Q437" t="s">
        <v>89</v>
      </c>
    </row>
    <row r="438" spans="1:17" x14ac:dyDescent="0.25">
      <c r="A438" s="5">
        <v>43138</v>
      </c>
      <c r="B438" t="s">
        <v>23</v>
      </c>
      <c r="C438" t="s">
        <v>63</v>
      </c>
      <c r="D438" t="s">
        <v>66</v>
      </c>
      <c r="E438">
        <v>83.99</v>
      </c>
      <c r="F438" t="s">
        <v>77</v>
      </c>
      <c r="G438" s="2">
        <f>E438</f>
        <v>83.99</v>
      </c>
      <c r="H438" s="3">
        <f>E438*'21run'!$C$2</f>
        <v>715.77117899999996</v>
      </c>
      <c r="I438">
        <v>8</v>
      </c>
      <c r="J438" s="3">
        <f>I438*'21run'!$C$2</f>
        <v>68.1768</v>
      </c>
      <c r="K438" s="3">
        <f t="shared" si="22"/>
        <v>783.94797899999992</v>
      </c>
      <c r="L438" t="s">
        <v>45</v>
      </c>
      <c r="M438" t="s">
        <v>51</v>
      </c>
      <c r="N438">
        <v>1150</v>
      </c>
      <c r="O438" s="1">
        <f t="shared" si="23"/>
        <v>366.05202100000008</v>
      </c>
      <c r="P438" s="4">
        <f t="shared" si="24"/>
        <v>0.31830610521739139</v>
      </c>
      <c r="Q438" t="s">
        <v>89</v>
      </c>
    </row>
    <row r="439" spans="1:17" x14ac:dyDescent="0.25">
      <c r="A439" s="5">
        <v>43139</v>
      </c>
      <c r="B439" t="s">
        <v>23</v>
      </c>
      <c r="C439" t="s">
        <v>63</v>
      </c>
      <c r="D439" t="s">
        <v>66</v>
      </c>
      <c r="E439">
        <v>83.99</v>
      </c>
      <c r="F439" t="s">
        <v>77</v>
      </c>
      <c r="G439" s="2">
        <f>E439</f>
        <v>83.99</v>
      </c>
      <c r="H439" s="3">
        <f>E439*'21run'!$C$2</f>
        <v>715.77117899999996</v>
      </c>
      <c r="I439">
        <v>8</v>
      </c>
      <c r="J439" s="3">
        <f>I439*'21run'!$C$2</f>
        <v>68.1768</v>
      </c>
      <c r="K439" s="3">
        <f t="shared" si="22"/>
        <v>783.94797899999992</v>
      </c>
      <c r="L439" t="s">
        <v>45</v>
      </c>
      <c r="M439" t="s">
        <v>51</v>
      </c>
      <c r="N439">
        <v>1150</v>
      </c>
      <c r="O439" s="1">
        <f t="shared" si="23"/>
        <v>366.05202100000008</v>
      </c>
      <c r="P439" s="4">
        <f t="shared" si="24"/>
        <v>0.31830610521739139</v>
      </c>
      <c r="Q439" t="s">
        <v>89</v>
      </c>
    </row>
    <row r="440" spans="1:17" x14ac:dyDescent="0.25">
      <c r="A440" s="5">
        <v>43140</v>
      </c>
      <c r="B440" t="s">
        <v>23</v>
      </c>
      <c r="C440" t="s">
        <v>63</v>
      </c>
      <c r="D440" t="s">
        <v>66</v>
      </c>
      <c r="E440">
        <v>83.99</v>
      </c>
      <c r="F440" t="s">
        <v>77</v>
      </c>
      <c r="G440" s="2">
        <f>E440</f>
        <v>83.99</v>
      </c>
      <c r="H440" s="3">
        <f>E440*'21run'!$C$2</f>
        <v>715.77117899999996</v>
      </c>
      <c r="I440">
        <v>8</v>
      </c>
      <c r="J440" s="3">
        <f>I440*'21run'!$C$2</f>
        <v>68.1768</v>
      </c>
      <c r="K440" s="3">
        <f t="shared" si="22"/>
        <v>783.94797899999992</v>
      </c>
      <c r="L440" t="s">
        <v>45</v>
      </c>
      <c r="M440" t="s">
        <v>51</v>
      </c>
      <c r="N440">
        <v>1150</v>
      </c>
      <c r="O440" s="1">
        <f t="shared" si="23"/>
        <v>366.05202100000008</v>
      </c>
      <c r="P440" s="4">
        <f t="shared" si="24"/>
        <v>0.31830610521739139</v>
      </c>
      <c r="Q440" t="s">
        <v>89</v>
      </c>
    </row>
    <row r="441" spans="1:17" x14ac:dyDescent="0.25">
      <c r="A441" s="5">
        <v>43135</v>
      </c>
      <c r="B441" t="s">
        <v>23</v>
      </c>
      <c r="C441" t="s">
        <v>63</v>
      </c>
      <c r="D441" t="s">
        <v>75</v>
      </c>
      <c r="F441" t="s">
        <v>74</v>
      </c>
      <c r="G441" s="2"/>
      <c r="H441" s="3">
        <v>1150</v>
      </c>
      <c r="J441" s="3">
        <v>59.642400000000002</v>
      </c>
      <c r="K441" s="3">
        <f t="shared" si="22"/>
        <v>1209.6424</v>
      </c>
      <c r="L441" t="s">
        <v>45</v>
      </c>
      <c r="M441" t="s">
        <v>49</v>
      </c>
      <c r="N441">
        <v>1150</v>
      </c>
      <c r="O441" s="1">
        <f t="shared" si="23"/>
        <v>-59.642399999999952</v>
      </c>
      <c r="P441" s="4">
        <f t="shared" si="24"/>
        <v>-5.1862956521739091E-2</v>
      </c>
      <c r="Q441" t="s">
        <v>89</v>
      </c>
    </row>
    <row r="442" spans="1:17" x14ac:dyDescent="0.25">
      <c r="A442" s="5">
        <v>43136</v>
      </c>
      <c r="B442" t="s">
        <v>23</v>
      </c>
      <c r="C442" t="s">
        <v>63</v>
      </c>
      <c r="D442" t="s">
        <v>75</v>
      </c>
      <c r="F442" t="s">
        <v>74</v>
      </c>
      <c r="G442" s="2"/>
      <c r="H442" s="3">
        <v>1150</v>
      </c>
      <c r="J442" s="3">
        <v>59.642400000000002</v>
      </c>
      <c r="K442" s="3">
        <f t="shared" si="22"/>
        <v>1209.6424</v>
      </c>
      <c r="L442" t="s">
        <v>45</v>
      </c>
      <c r="M442" t="s">
        <v>49</v>
      </c>
      <c r="N442">
        <v>1150</v>
      </c>
      <c r="O442" s="1">
        <f t="shared" si="23"/>
        <v>-59.642399999999952</v>
      </c>
      <c r="P442" s="4">
        <f t="shared" si="24"/>
        <v>-5.1862956521739091E-2</v>
      </c>
      <c r="Q442" t="s">
        <v>89</v>
      </c>
    </row>
    <row r="443" spans="1:17" x14ac:dyDescent="0.25">
      <c r="A443" s="5">
        <v>43138</v>
      </c>
      <c r="B443" t="s">
        <v>23</v>
      </c>
      <c r="C443" t="s">
        <v>63</v>
      </c>
      <c r="D443" t="s">
        <v>75</v>
      </c>
      <c r="F443" t="s">
        <v>74</v>
      </c>
      <c r="G443" s="2"/>
      <c r="H443" s="3">
        <v>1150</v>
      </c>
      <c r="J443" s="3">
        <v>59.642400000000002</v>
      </c>
      <c r="K443" s="3">
        <f t="shared" si="22"/>
        <v>1209.6424</v>
      </c>
      <c r="L443" t="s">
        <v>45</v>
      </c>
      <c r="M443" t="s">
        <v>49</v>
      </c>
      <c r="N443">
        <v>1150</v>
      </c>
      <c r="O443" s="1">
        <f t="shared" si="23"/>
        <v>-59.642399999999952</v>
      </c>
      <c r="P443" s="4">
        <f t="shared" si="24"/>
        <v>-5.1862956521739091E-2</v>
      </c>
      <c r="Q443" t="s">
        <v>89</v>
      </c>
    </row>
    <row r="444" spans="1:17" x14ac:dyDescent="0.25">
      <c r="A444" s="5">
        <v>43139</v>
      </c>
      <c r="B444" t="s">
        <v>23</v>
      </c>
      <c r="C444" t="s">
        <v>63</v>
      </c>
      <c r="D444" t="s">
        <v>75</v>
      </c>
      <c r="F444" t="s">
        <v>74</v>
      </c>
      <c r="G444" s="2"/>
      <c r="H444" s="3">
        <v>1150</v>
      </c>
      <c r="J444" s="3">
        <v>59.642400000000002</v>
      </c>
      <c r="K444" s="3">
        <f t="shared" si="22"/>
        <v>1209.6424</v>
      </c>
      <c r="L444" t="s">
        <v>45</v>
      </c>
      <c r="M444" t="s">
        <v>49</v>
      </c>
      <c r="N444">
        <v>1150</v>
      </c>
      <c r="O444" s="1">
        <f t="shared" si="23"/>
        <v>-59.642399999999952</v>
      </c>
      <c r="P444" s="4">
        <f t="shared" si="24"/>
        <v>-5.1862956521739091E-2</v>
      </c>
      <c r="Q444" t="s">
        <v>89</v>
      </c>
    </row>
    <row r="445" spans="1:17" x14ac:dyDescent="0.25">
      <c r="A445" s="5">
        <v>43140</v>
      </c>
      <c r="B445" t="s">
        <v>23</v>
      </c>
      <c r="C445" t="s">
        <v>63</v>
      </c>
      <c r="D445" t="s">
        <v>75</v>
      </c>
      <c r="F445" t="s">
        <v>74</v>
      </c>
      <c r="G445" s="2"/>
      <c r="H445" s="3">
        <v>1150</v>
      </c>
      <c r="J445" s="3">
        <v>59.642400000000002</v>
      </c>
      <c r="K445" s="3">
        <f t="shared" si="22"/>
        <v>1209.6424</v>
      </c>
      <c r="L445" t="s">
        <v>45</v>
      </c>
      <c r="M445" t="s">
        <v>49</v>
      </c>
      <c r="N445">
        <v>1150</v>
      </c>
      <c r="O445" s="1">
        <f t="shared" si="23"/>
        <v>-59.642399999999952</v>
      </c>
      <c r="P445" s="4">
        <f t="shared" si="24"/>
        <v>-5.1862956521739091E-2</v>
      </c>
      <c r="Q445" t="s">
        <v>89</v>
      </c>
    </row>
    <row r="446" spans="1:17" x14ac:dyDescent="0.25">
      <c r="A446" s="5">
        <v>43135</v>
      </c>
      <c r="B446" t="s">
        <v>31</v>
      </c>
      <c r="C446" t="s">
        <v>58</v>
      </c>
      <c r="D446" t="s">
        <v>70</v>
      </c>
      <c r="G446" s="2"/>
      <c r="H446" s="3">
        <v>762</v>
      </c>
      <c r="I446">
        <v>8</v>
      </c>
      <c r="J446" s="3">
        <v>75</v>
      </c>
      <c r="K446" s="3">
        <f t="shared" si="22"/>
        <v>837</v>
      </c>
      <c r="L446" t="s">
        <v>45</v>
      </c>
      <c r="M446" t="s">
        <v>71</v>
      </c>
      <c r="N446">
        <v>1500</v>
      </c>
      <c r="O446" s="1">
        <f t="shared" si="23"/>
        <v>663</v>
      </c>
      <c r="P446" s="4">
        <f t="shared" si="24"/>
        <v>0.442</v>
      </c>
      <c r="Q446" t="s">
        <v>89</v>
      </c>
    </row>
    <row r="447" spans="1:17" x14ac:dyDescent="0.25">
      <c r="A447" s="5">
        <v>43136</v>
      </c>
      <c r="B447" t="s">
        <v>31</v>
      </c>
      <c r="C447" t="s">
        <v>58</v>
      </c>
      <c r="D447" t="s">
        <v>70</v>
      </c>
      <c r="G447" s="2"/>
      <c r="H447" s="3">
        <v>762</v>
      </c>
      <c r="I447">
        <v>8</v>
      </c>
      <c r="J447" s="3">
        <v>75</v>
      </c>
      <c r="K447" s="3">
        <f t="shared" si="22"/>
        <v>837</v>
      </c>
      <c r="L447" t="s">
        <v>45</v>
      </c>
      <c r="M447" t="s">
        <v>71</v>
      </c>
      <c r="N447">
        <v>1500</v>
      </c>
      <c r="O447" s="1">
        <f t="shared" si="23"/>
        <v>663</v>
      </c>
      <c r="P447" s="4">
        <f t="shared" si="24"/>
        <v>0.442</v>
      </c>
      <c r="Q447" t="s">
        <v>89</v>
      </c>
    </row>
    <row r="448" spans="1:17" x14ac:dyDescent="0.25">
      <c r="A448" s="5">
        <v>43138</v>
      </c>
      <c r="B448" t="s">
        <v>31</v>
      </c>
      <c r="C448" t="s">
        <v>58</v>
      </c>
      <c r="D448" t="s">
        <v>70</v>
      </c>
      <c r="G448" s="2"/>
      <c r="H448" s="3">
        <v>762</v>
      </c>
      <c r="I448">
        <v>8</v>
      </c>
      <c r="J448" s="3">
        <v>75</v>
      </c>
      <c r="K448" s="3">
        <f t="shared" si="22"/>
        <v>837</v>
      </c>
      <c r="L448" t="s">
        <v>45</v>
      </c>
      <c r="M448" t="s">
        <v>71</v>
      </c>
      <c r="N448">
        <v>1500</v>
      </c>
      <c r="O448" s="1">
        <f t="shared" si="23"/>
        <v>663</v>
      </c>
      <c r="P448" s="4">
        <f t="shared" si="24"/>
        <v>0.442</v>
      </c>
      <c r="Q448" t="s">
        <v>89</v>
      </c>
    </row>
    <row r="449" spans="1:17" x14ac:dyDescent="0.25">
      <c r="A449" s="5">
        <v>43139</v>
      </c>
      <c r="B449" t="s">
        <v>31</v>
      </c>
      <c r="C449" t="s">
        <v>58</v>
      </c>
      <c r="D449" t="s">
        <v>70</v>
      </c>
      <c r="G449" s="2"/>
      <c r="H449" s="3">
        <v>762</v>
      </c>
      <c r="I449">
        <v>8</v>
      </c>
      <c r="J449" s="3">
        <v>75</v>
      </c>
      <c r="K449" s="3">
        <f t="shared" si="22"/>
        <v>837</v>
      </c>
      <c r="L449" t="s">
        <v>45</v>
      </c>
      <c r="M449" t="s">
        <v>71</v>
      </c>
      <c r="N449">
        <v>1500</v>
      </c>
      <c r="O449" s="1">
        <f t="shared" si="23"/>
        <v>663</v>
      </c>
      <c r="P449" s="4">
        <f t="shared" si="24"/>
        <v>0.442</v>
      </c>
      <c r="Q449" t="s">
        <v>89</v>
      </c>
    </row>
    <row r="450" spans="1:17" x14ac:dyDescent="0.25">
      <c r="A450" s="5">
        <v>43140</v>
      </c>
      <c r="B450" t="s">
        <v>31</v>
      </c>
      <c r="C450" t="s">
        <v>58</v>
      </c>
      <c r="D450" t="s">
        <v>70</v>
      </c>
      <c r="G450" s="2"/>
      <c r="H450" s="3">
        <v>762</v>
      </c>
      <c r="I450">
        <v>8</v>
      </c>
      <c r="J450" s="3">
        <v>75</v>
      </c>
      <c r="K450" s="3">
        <f t="shared" si="22"/>
        <v>837</v>
      </c>
      <c r="L450" t="s">
        <v>45</v>
      </c>
      <c r="M450" t="s">
        <v>71</v>
      </c>
      <c r="N450">
        <v>1500</v>
      </c>
      <c r="O450" s="1">
        <f t="shared" si="23"/>
        <v>663</v>
      </c>
      <c r="P450" s="4">
        <f t="shared" si="24"/>
        <v>0.442</v>
      </c>
      <c r="Q450" t="s">
        <v>89</v>
      </c>
    </row>
    <row r="451" spans="1:17" x14ac:dyDescent="0.25">
      <c r="A451" s="5">
        <v>43135</v>
      </c>
      <c r="B451" t="s">
        <v>31</v>
      </c>
      <c r="C451" t="s">
        <v>58</v>
      </c>
      <c r="D451" t="s">
        <v>67</v>
      </c>
      <c r="F451" t="s">
        <v>74</v>
      </c>
      <c r="G451" s="2"/>
      <c r="H451" s="3">
        <v>779</v>
      </c>
      <c r="I451">
        <v>0</v>
      </c>
      <c r="J451" s="3">
        <v>0</v>
      </c>
      <c r="K451" s="3">
        <f t="shared" si="22"/>
        <v>779</v>
      </c>
      <c r="L451" t="s">
        <v>45</v>
      </c>
      <c r="M451" t="s">
        <v>68</v>
      </c>
      <c r="N451">
        <v>1500</v>
      </c>
      <c r="O451" s="1">
        <f t="shared" si="23"/>
        <v>721</v>
      </c>
      <c r="P451" s="4">
        <f t="shared" si="24"/>
        <v>0.48066666666666669</v>
      </c>
      <c r="Q451" t="s">
        <v>89</v>
      </c>
    </row>
    <row r="452" spans="1:17" x14ac:dyDescent="0.25">
      <c r="A452" s="5">
        <v>43136</v>
      </c>
      <c r="B452" t="s">
        <v>31</v>
      </c>
      <c r="C452" t="s">
        <v>58</v>
      </c>
      <c r="D452" t="s">
        <v>67</v>
      </c>
      <c r="F452" t="s">
        <v>74</v>
      </c>
      <c r="G452" s="2"/>
      <c r="H452" s="3">
        <v>779</v>
      </c>
      <c r="I452">
        <v>0</v>
      </c>
      <c r="J452" s="3">
        <v>0</v>
      </c>
      <c r="K452" s="3">
        <f t="shared" si="22"/>
        <v>779</v>
      </c>
      <c r="L452" t="s">
        <v>45</v>
      </c>
      <c r="M452" t="s">
        <v>68</v>
      </c>
      <c r="N452">
        <v>1500</v>
      </c>
      <c r="O452" s="1">
        <f t="shared" si="23"/>
        <v>721</v>
      </c>
      <c r="P452" s="4">
        <f t="shared" si="24"/>
        <v>0.48066666666666669</v>
      </c>
      <c r="Q452" t="s">
        <v>89</v>
      </c>
    </row>
    <row r="453" spans="1:17" x14ac:dyDescent="0.25">
      <c r="A453" s="5">
        <v>43138</v>
      </c>
      <c r="B453" t="s">
        <v>31</v>
      </c>
      <c r="C453" t="s">
        <v>58</v>
      </c>
      <c r="D453" t="s">
        <v>67</v>
      </c>
      <c r="F453" t="s">
        <v>74</v>
      </c>
      <c r="G453" s="2"/>
      <c r="H453" s="3">
        <v>779</v>
      </c>
      <c r="I453">
        <v>0</v>
      </c>
      <c r="J453" s="3">
        <v>0</v>
      </c>
      <c r="K453" s="3">
        <f t="shared" si="22"/>
        <v>779</v>
      </c>
      <c r="L453" t="s">
        <v>45</v>
      </c>
      <c r="M453" t="s">
        <v>68</v>
      </c>
      <c r="N453">
        <v>1500</v>
      </c>
      <c r="O453" s="1">
        <f t="shared" si="23"/>
        <v>721</v>
      </c>
      <c r="P453" s="4">
        <f t="shared" si="24"/>
        <v>0.48066666666666669</v>
      </c>
      <c r="Q453" t="s">
        <v>89</v>
      </c>
    </row>
    <row r="454" spans="1:17" x14ac:dyDescent="0.25">
      <c r="A454" s="5">
        <v>43139</v>
      </c>
      <c r="B454" t="s">
        <v>31</v>
      </c>
      <c r="C454" t="s">
        <v>58</v>
      </c>
      <c r="D454" t="s">
        <v>67</v>
      </c>
      <c r="F454" t="s">
        <v>74</v>
      </c>
      <c r="G454" s="2"/>
      <c r="H454" s="3">
        <v>779</v>
      </c>
      <c r="I454">
        <v>0</v>
      </c>
      <c r="J454" s="3">
        <v>0</v>
      </c>
      <c r="K454" s="3">
        <f t="shared" ref="K454:K517" si="25">H454+J454</f>
        <v>779</v>
      </c>
      <c r="L454" t="s">
        <v>45</v>
      </c>
      <c r="M454" t="s">
        <v>68</v>
      </c>
      <c r="N454">
        <v>1500</v>
      </c>
      <c r="O454" s="1">
        <f t="shared" ref="O454:O517" si="26">N454-K454</f>
        <v>721</v>
      </c>
      <c r="P454" s="4">
        <f t="shared" ref="P454:P517" si="27">O454/N454</f>
        <v>0.48066666666666669</v>
      </c>
      <c r="Q454" t="s">
        <v>89</v>
      </c>
    </row>
    <row r="455" spans="1:17" x14ac:dyDescent="0.25">
      <c r="A455" s="5">
        <v>43140</v>
      </c>
      <c r="B455" t="s">
        <v>31</v>
      </c>
      <c r="C455" t="s">
        <v>58</v>
      </c>
      <c r="D455" t="s">
        <v>67</v>
      </c>
      <c r="F455" t="s">
        <v>74</v>
      </c>
      <c r="G455" s="2"/>
      <c r="H455" s="3">
        <v>779</v>
      </c>
      <c r="I455">
        <v>0</v>
      </c>
      <c r="J455" s="3">
        <v>0</v>
      </c>
      <c r="K455" s="3">
        <f t="shared" si="25"/>
        <v>779</v>
      </c>
      <c r="L455" t="s">
        <v>45</v>
      </c>
      <c r="M455" t="s">
        <v>68</v>
      </c>
      <c r="N455">
        <v>1500</v>
      </c>
      <c r="O455" s="1">
        <f t="shared" si="26"/>
        <v>721</v>
      </c>
      <c r="P455" s="4">
        <f t="shared" si="27"/>
        <v>0.48066666666666669</v>
      </c>
      <c r="Q455" t="s">
        <v>89</v>
      </c>
    </row>
    <row r="456" spans="1:17" x14ac:dyDescent="0.25">
      <c r="A456" s="5">
        <v>43135</v>
      </c>
      <c r="B456" t="s">
        <v>31</v>
      </c>
      <c r="C456" t="s">
        <v>58</v>
      </c>
      <c r="D456" t="s">
        <v>64</v>
      </c>
      <c r="F456" t="s">
        <v>74</v>
      </c>
      <c r="G456" s="2"/>
      <c r="H456" s="3">
        <v>699</v>
      </c>
      <c r="I456">
        <v>0</v>
      </c>
      <c r="J456" s="3">
        <v>39</v>
      </c>
      <c r="K456" s="3">
        <f t="shared" si="25"/>
        <v>738</v>
      </c>
      <c r="L456" t="s">
        <v>45</v>
      </c>
      <c r="M456" t="s">
        <v>49</v>
      </c>
      <c r="N456">
        <v>1500</v>
      </c>
      <c r="O456" s="1">
        <f t="shared" si="26"/>
        <v>762</v>
      </c>
      <c r="P456" s="4">
        <f t="shared" si="27"/>
        <v>0.50800000000000001</v>
      </c>
      <c r="Q456" t="s">
        <v>89</v>
      </c>
    </row>
    <row r="457" spans="1:17" x14ac:dyDescent="0.25">
      <c r="A457" s="5">
        <v>43136</v>
      </c>
      <c r="B457" t="s">
        <v>31</v>
      </c>
      <c r="C457" t="s">
        <v>58</v>
      </c>
      <c r="D457" t="s">
        <v>64</v>
      </c>
      <c r="F457" t="s">
        <v>74</v>
      </c>
      <c r="G457" s="2"/>
      <c r="H457" s="3">
        <v>699</v>
      </c>
      <c r="I457">
        <v>0</v>
      </c>
      <c r="J457" s="3">
        <v>39</v>
      </c>
      <c r="K457" s="3">
        <f t="shared" si="25"/>
        <v>738</v>
      </c>
      <c r="L457" t="s">
        <v>45</v>
      </c>
      <c r="M457" t="s">
        <v>49</v>
      </c>
      <c r="N457">
        <v>1500</v>
      </c>
      <c r="O457" s="1">
        <f t="shared" si="26"/>
        <v>762</v>
      </c>
      <c r="P457" s="4">
        <f t="shared" si="27"/>
        <v>0.50800000000000001</v>
      </c>
      <c r="Q457" t="s">
        <v>89</v>
      </c>
    </row>
    <row r="458" spans="1:17" x14ac:dyDescent="0.25">
      <c r="A458" s="5">
        <v>43138</v>
      </c>
      <c r="B458" t="s">
        <v>31</v>
      </c>
      <c r="C458" t="s">
        <v>58</v>
      </c>
      <c r="D458" t="s">
        <v>64</v>
      </c>
      <c r="F458" t="s">
        <v>74</v>
      </c>
      <c r="G458" s="2"/>
      <c r="H458" s="3">
        <v>699</v>
      </c>
      <c r="I458">
        <v>0</v>
      </c>
      <c r="J458" s="3">
        <v>39</v>
      </c>
      <c r="K458" s="3">
        <f t="shared" si="25"/>
        <v>738</v>
      </c>
      <c r="L458" t="s">
        <v>45</v>
      </c>
      <c r="M458" t="s">
        <v>49</v>
      </c>
      <c r="N458">
        <v>1500</v>
      </c>
      <c r="O458" s="1">
        <f t="shared" si="26"/>
        <v>762</v>
      </c>
      <c r="P458" s="4">
        <f t="shared" si="27"/>
        <v>0.50800000000000001</v>
      </c>
      <c r="Q458" t="s">
        <v>89</v>
      </c>
    </row>
    <row r="459" spans="1:17" x14ac:dyDescent="0.25">
      <c r="A459" s="5">
        <v>43139</v>
      </c>
      <c r="B459" t="s">
        <v>31</v>
      </c>
      <c r="C459" t="s">
        <v>58</v>
      </c>
      <c r="D459" t="s">
        <v>64</v>
      </c>
      <c r="F459" t="s">
        <v>74</v>
      </c>
      <c r="G459" s="2"/>
      <c r="H459" s="3">
        <v>699</v>
      </c>
      <c r="I459">
        <v>0</v>
      </c>
      <c r="J459" s="3">
        <v>39</v>
      </c>
      <c r="K459" s="3">
        <f t="shared" si="25"/>
        <v>738</v>
      </c>
      <c r="L459" t="s">
        <v>45</v>
      </c>
      <c r="M459" t="s">
        <v>49</v>
      </c>
      <c r="N459">
        <v>1500</v>
      </c>
      <c r="O459" s="1">
        <f t="shared" si="26"/>
        <v>762</v>
      </c>
      <c r="P459" s="4">
        <f t="shared" si="27"/>
        <v>0.50800000000000001</v>
      </c>
      <c r="Q459" t="s">
        <v>89</v>
      </c>
    </row>
    <row r="460" spans="1:17" x14ac:dyDescent="0.25">
      <c r="A460" s="5">
        <v>43140</v>
      </c>
      <c r="B460" t="s">
        <v>31</v>
      </c>
      <c r="C460" t="s">
        <v>58</v>
      </c>
      <c r="D460" t="s">
        <v>64</v>
      </c>
      <c r="F460" t="s">
        <v>74</v>
      </c>
      <c r="G460" s="2"/>
      <c r="H460" s="3">
        <v>699</v>
      </c>
      <c r="I460">
        <v>0</v>
      </c>
      <c r="J460" s="3">
        <v>39</v>
      </c>
      <c r="K460" s="3">
        <f t="shared" si="25"/>
        <v>738</v>
      </c>
      <c r="L460" t="s">
        <v>45</v>
      </c>
      <c r="M460" t="s">
        <v>49</v>
      </c>
      <c r="N460">
        <v>1500</v>
      </c>
      <c r="O460" s="1">
        <f t="shared" si="26"/>
        <v>762</v>
      </c>
      <c r="P460" s="4">
        <f t="shared" si="27"/>
        <v>0.50800000000000001</v>
      </c>
      <c r="Q460" t="s">
        <v>89</v>
      </c>
    </row>
    <row r="461" spans="1:17" x14ac:dyDescent="0.25">
      <c r="A461" s="5">
        <v>43135</v>
      </c>
      <c r="B461" t="s">
        <v>25</v>
      </c>
      <c r="C461" t="s">
        <v>1</v>
      </c>
      <c r="D461" t="s">
        <v>2</v>
      </c>
      <c r="E461">
        <v>83.97</v>
      </c>
      <c r="F461" t="s">
        <v>73</v>
      </c>
      <c r="G461" s="2">
        <f>E461</f>
        <v>83.97</v>
      </c>
      <c r="H461" s="3">
        <f>E461*$C$1</f>
        <v>626.02154100000007</v>
      </c>
      <c r="I461">
        <v>2</v>
      </c>
      <c r="J461" s="3">
        <f>I461*$C$1</f>
        <v>14.910600000000001</v>
      </c>
      <c r="K461" s="3">
        <f t="shared" si="25"/>
        <v>640.93214100000012</v>
      </c>
      <c r="L461" t="s">
        <v>45</v>
      </c>
      <c r="M461" t="s">
        <v>50</v>
      </c>
      <c r="N461">
        <v>1100</v>
      </c>
      <c r="O461" s="1">
        <f t="shared" si="26"/>
        <v>459.06785899999988</v>
      </c>
      <c r="P461" s="4">
        <f t="shared" si="27"/>
        <v>0.41733441727272719</v>
      </c>
      <c r="Q461" t="s">
        <v>90</v>
      </c>
    </row>
    <row r="462" spans="1:17" x14ac:dyDescent="0.25">
      <c r="A462" s="5">
        <v>43136</v>
      </c>
      <c r="B462" t="s">
        <v>25</v>
      </c>
      <c r="C462" t="s">
        <v>1</v>
      </c>
      <c r="D462" t="s">
        <v>2</v>
      </c>
      <c r="E462">
        <v>83.97</v>
      </c>
      <c r="F462" t="s">
        <v>73</v>
      </c>
      <c r="G462" s="2">
        <f>E462</f>
        <v>83.97</v>
      </c>
      <c r="H462" s="3">
        <f>E462*$C$1</f>
        <v>626.02154100000007</v>
      </c>
      <c r="I462">
        <v>2</v>
      </c>
      <c r="J462" s="3">
        <f>I462*$C$1</f>
        <v>14.910600000000001</v>
      </c>
      <c r="K462" s="3">
        <f t="shared" si="25"/>
        <v>640.93214100000012</v>
      </c>
      <c r="L462" t="s">
        <v>45</v>
      </c>
      <c r="M462" t="s">
        <v>50</v>
      </c>
      <c r="N462">
        <v>1100</v>
      </c>
      <c r="O462" s="1">
        <f t="shared" si="26"/>
        <v>459.06785899999988</v>
      </c>
      <c r="P462" s="4">
        <f t="shared" si="27"/>
        <v>0.41733441727272719</v>
      </c>
      <c r="Q462" t="s">
        <v>90</v>
      </c>
    </row>
    <row r="463" spans="1:17" x14ac:dyDescent="0.25">
      <c r="A463" s="5">
        <v>43138</v>
      </c>
      <c r="B463" t="s">
        <v>25</v>
      </c>
      <c r="C463" t="s">
        <v>1</v>
      </c>
      <c r="D463" t="s">
        <v>2</v>
      </c>
      <c r="E463">
        <v>83.97</v>
      </c>
      <c r="F463" t="s">
        <v>73</v>
      </c>
      <c r="G463" s="2">
        <f>E463</f>
        <v>83.97</v>
      </c>
      <c r="H463" s="3">
        <f>E463*$C$1</f>
        <v>626.02154100000007</v>
      </c>
      <c r="I463">
        <v>2</v>
      </c>
      <c r="J463" s="3">
        <f>I463*$C$1</f>
        <v>14.910600000000001</v>
      </c>
      <c r="K463" s="3">
        <f t="shared" si="25"/>
        <v>640.93214100000012</v>
      </c>
      <c r="L463" t="s">
        <v>45</v>
      </c>
      <c r="M463" t="s">
        <v>50</v>
      </c>
      <c r="N463">
        <v>1100</v>
      </c>
      <c r="O463" s="1">
        <f t="shared" si="26"/>
        <v>459.06785899999988</v>
      </c>
      <c r="P463" s="4">
        <f t="shared" si="27"/>
        <v>0.41733441727272719</v>
      </c>
      <c r="Q463" t="s">
        <v>90</v>
      </c>
    </row>
    <row r="464" spans="1:17" x14ac:dyDescent="0.25">
      <c r="A464" s="5">
        <v>43139</v>
      </c>
      <c r="B464" t="s">
        <v>25</v>
      </c>
      <c r="C464" t="s">
        <v>1</v>
      </c>
      <c r="D464" t="s">
        <v>2</v>
      </c>
      <c r="E464">
        <v>83.97</v>
      </c>
      <c r="F464" t="s">
        <v>73</v>
      </c>
      <c r="G464" s="2">
        <f>E464</f>
        <v>83.97</v>
      </c>
      <c r="H464" s="3">
        <f>E464*$C$1</f>
        <v>626.02154100000007</v>
      </c>
      <c r="I464">
        <v>2</v>
      </c>
      <c r="J464" s="3">
        <f>I464*$C$1</f>
        <v>14.910600000000001</v>
      </c>
      <c r="K464" s="3">
        <f t="shared" si="25"/>
        <v>640.93214100000012</v>
      </c>
      <c r="L464" t="s">
        <v>45</v>
      </c>
      <c r="M464" t="s">
        <v>50</v>
      </c>
      <c r="N464">
        <v>1100</v>
      </c>
      <c r="O464" s="1">
        <f t="shared" si="26"/>
        <v>459.06785899999988</v>
      </c>
      <c r="P464" s="4">
        <f t="shared" si="27"/>
        <v>0.41733441727272719</v>
      </c>
      <c r="Q464" t="s">
        <v>90</v>
      </c>
    </row>
    <row r="465" spans="1:17" x14ac:dyDescent="0.25">
      <c r="A465" s="5">
        <v>43140</v>
      </c>
      <c r="B465" t="s">
        <v>25</v>
      </c>
      <c r="C465" t="s">
        <v>1</v>
      </c>
      <c r="D465" t="s">
        <v>2</v>
      </c>
      <c r="E465">
        <v>83.97</v>
      </c>
      <c r="F465" t="s">
        <v>73</v>
      </c>
      <c r="G465" s="2">
        <f>E465</f>
        <v>83.97</v>
      </c>
      <c r="H465" s="3">
        <f>E465*$C$1</f>
        <v>626.02154100000007</v>
      </c>
      <c r="I465">
        <v>2</v>
      </c>
      <c r="J465" s="3">
        <f>I465*$C$1</f>
        <v>14.910600000000001</v>
      </c>
      <c r="K465" s="3">
        <f t="shared" si="25"/>
        <v>640.93214100000012</v>
      </c>
      <c r="L465" t="s">
        <v>45</v>
      </c>
      <c r="M465" t="s">
        <v>50</v>
      </c>
      <c r="N465">
        <v>1100</v>
      </c>
      <c r="O465" s="1">
        <f t="shared" si="26"/>
        <v>459.06785899999988</v>
      </c>
      <c r="P465" s="4">
        <f t="shared" si="27"/>
        <v>0.41733441727272719</v>
      </c>
      <c r="Q465" t="s">
        <v>90</v>
      </c>
    </row>
    <row r="466" spans="1:17" x14ac:dyDescent="0.25">
      <c r="A466" s="5">
        <v>43135</v>
      </c>
      <c r="B466" t="s">
        <v>25</v>
      </c>
      <c r="C466" t="s">
        <v>1</v>
      </c>
      <c r="D466" t="s">
        <v>70</v>
      </c>
      <c r="G466" s="2"/>
      <c r="H466" s="3">
        <v>1004</v>
      </c>
      <c r="I466">
        <v>8</v>
      </c>
      <c r="J466" s="3">
        <v>75</v>
      </c>
      <c r="K466" s="3">
        <f t="shared" si="25"/>
        <v>1079</v>
      </c>
      <c r="L466" t="s">
        <v>45</v>
      </c>
      <c r="M466" t="s">
        <v>71</v>
      </c>
      <c r="N466">
        <v>1100</v>
      </c>
      <c r="O466" s="1">
        <f t="shared" si="26"/>
        <v>21</v>
      </c>
      <c r="P466" s="4">
        <f t="shared" si="27"/>
        <v>1.9090909090909092E-2</v>
      </c>
      <c r="Q466" t="s">
        <v>90</v>
      </c>
    </row>
    <row r="467" spans="1:17" x14ac:dyDescent="0.25">
      <c r="A467" s="5">
        <v>43136</v>
      </c>
      <c r="B467" t="s">
        <v>25</v>
      </c>
      <c r="C467" t="s">
        <v>1</v>
      </c>
      <c r="D467" t="s">
        <v>70</v>
      </c>
      <c r="G467" s="2"/>
      <c r="H467" s="3">
        <v>1004</v>
      </c>
      <c r="I467">
        <v>8</v>
      </c>
      <c r="J467" s="3">
        <v>75</v>
      </c>
      <c r="K467" s="3">
        <f t="shared" si="25"/>
        <v>1079</v>
      </c>
      <c r="L467" t="s">
        <v>45</v>
      </c>
      <c r="M467" t="s">
        <v>71</v>
      </c>
      <c r="N467">
        <v>1100</v>
      </c>
      <c r="O467" s="1">
        <f t="shared" si="26"/>
        <v>21</v>
      </c>
      <c r="P467" s="4">
        <f t="shared" si="27"/>
        <v>1.9090909090909092E-2</v>
      </c>
      <c r="Q467" t="s">
        <v>90</v>
      </c>
    </row>
    <row r="468" spans="1:17" x14ac:dyDescent="0.25">
      <c r="A468" s="5">
        <v>43138</v>
      </c>
      <c r="B468" t="s">
        <v>25</v>
      </c>
      <c r="C468" t="s">
        <v>1</v>
      </c>
      <c r="D468" t="s">
        <v>70</v>
      </c>
      <c r="G468" s="2"/>
      <c r="H468" s="3">
        <v>1004</v>
      </c>
      <c r="I468">
        <v>8</v>
      </c>
      <c r="J468" s="3">
        <v>75</v>
      </c>
      <c r="K468" s="3">
        <f t="shared" si="25"/>
        <v>1079</v>
      </c>
      <c r="L468" t="s">
        <v>45</v>
      </c>
      <c r="M468" t="s">
        <v>71</v>
      </c>
      <c r="N468">
        <v>1100</v>
      </c>
      <c r="O468" s="1">
        <f t="shared" si="26"/>
        <v>21</v>
      </c>
      <c r="P468" s="4">
        <f t="shared" si="27"/>
        <v>1.9090909090909092E-2</v>
      </c>
      <c r="Q468" t="s">
        <v>90</v>
      </c>
    </row>
    <row r="469" spans="1:17" x14ac:dyDescent="0.25">
      <c r="A469" s="5">
        <v>43139</v>
      </c>
      <c r="B469" t="s">
        <v>25</v>
      </c>
      <c r="C469" t="s">
        <v>1</v>
      </c>
      <c r="D469" t="s">
        <v>70</v>
      </c>
      <c r="G469" s="2"/>
      <c r="H469" s="3">
        <v>1004</v>
      </c>
      <c r="I469">
        <v>8</v>
      </c>
      <c r="J469" s="3">
        <v>75</v>
      </c>
      <c r="K469" s="3">
        <f t="shared" si="25"/>
        <v>1079</v>
      </c>
      <c r="L469" t="s">
        <v>45</v>
      </c>
      <c r="M469" t="s">
        <v>71</v>
      </c>
      <c r="N469">
        <v>1100</v>
      </c>
      <c r="O469" s="1">
        <f t="shared" si="26"/>
        <v>21</v>
      </c>
      <c r="P469" s="4">
        <f t="shared" si="27"/>
        <v>1.9090909090909092E-2</v>
      </c>
      <c r="Q469" t="s">
        <v>90</v>
      </c>
    </row>
    <row r="470" spans="1:17" x14ac:dyDescent="0.25">
      <c r="A470" s="5">
        <v>43140</v>
      </c>
      <c r="B470" t="s">
        <v>25</v>
      </c>
      <c r="C470" t="s">
        <v>1</v>
      </c>
      <c r="D470" t="s">
        <v>70</v>
      </c>
      <c r="G470" s="2"/>
      <c r="H470" s="3">
        <v>923</v>
      </c>
      <c r="I470">
        <v>8</v>
      </c>
      <c r="J470" s="3">
        <v>75</v>
      </c>
      <c r="K470" s="3">
        <f t="shared" si="25"/>
        <v>998</v>
      </c>
      <c r="L470" t="s">
        <v>45</v>
      </c>
      <c r="M470" t="s">
        <v>71</v>
      </c>
      <c r="N470">
        <v>1100</v>
      </c>
      <c r="O470" s="1">
        <f t="shared" si="26"/>
        <v>102</v>
      </c>
      <c r="P470" s="4">
        <f t="shared" si="27"/>
        <v>9.2727272727272728E-2</v>
      </c>
      <c r="Q470" t="s">
        <v>90</v>
      </c>
    </row>
    <row r="471" spans="1:17" x14ac:dyDescent="0.25">
      <c r="A471" s="5">
        <v>43135</v>
      </c>
      <c r="B471" t="s">
        <v>25</v>
      </c>
      <c r="C471" t="s">
        <v>1</v>
      </c>
      <c r="D471" t="s">
        <v>69</v>
      </c>
      <c r="E471">
        <v>129.94999999999999</v>
      </c>
      <c r="F471" t="s">
        <v>73</v>
      </c>
      <c r="G471" s="2">
        <f>E471</f>
        <v>129.94999999999999</v>
      </c>
      <c r="H471" s="3">
        <f>E471*'21run'!$C$1</f>
        <v>967.19185999999991</v>
      </c>
      <c r="I471">
        <v>10</v>
      </c>
      <c r="J471" s="3">
        <f>I471*'21run'!$C$1</f>
        <v>74.427999999999997</v>
      </c>
      <c r="K471" s="3">
        <f t="shared" si="25"/>
        <v>1041.6198599999998</v>
      </c>
      <c r="L471" t="s">
        <v>45</v>
      </c>
      <c r="M471" t="s">
        <v>50</v>
      </c>
      <c r="N471">
        <v>1100</v>
      </c>
      <c r="O471" s="1">
        <f t="shared" si="26"/>
        <v>58.38014000000021</v>
      </c>
      <c r="P471" s="4">
        <f t="shared" si="27"/>
        <v>5.307285454545474E-2</v>
      </c>
      <c r="Q471" t="s">
        <v>90</v>
      </c>
    </row>
    <row r="472" spans="1:17" x14ac:dyDescent="0.25">
      <c r="A472" s="5">
        <v>43136</v>
      </c>
      <c r="B472" t="s">
        <v>25</v>
      </c>
      <c r="C472" t="s">
        <v>1</v>
      </c>
      <c r="D472" t="s">
        <v>69</v>
      </c>
      <c r="E472">
        <v>129.94999999999999</v>
      </c>
      <c r="F472" t="s">
        <v>73</v>
      </c>
      <c r="G472" s="2">
        <f>E472</f>
        <v>129.94999999999999</v>
      </c>
      <c r="H472" s="3">
        <f>E472*'21run'!$C$1</f>
        <v>967.19185999999991</v>
      </c>
      <c r="I472">
        <v>10</v>
      </c>
      <c r="J472" s="3">
        <f>I472*'21run'!$C$1</f>
        <v>74.427999999999997</v>
      </c>
      <c r="K472" s="3">
        <f t="shared" si="25"/>
        <v>1041.6198599999998</v>
      </c>
      <c r="L472" t="s">
        <v>45</v>
      </c>
      <c r="M472" t="s">
        <v>50</v>
      </c>
      <c r="N472">
        <v>1100</v>
      </c>
      <c r="O472" s="1">
        <f t="shared" si="26"/>
        <v>58.38014000000021</v>
      </c>
      <c r="P472" s="4">
        <f t="shared" si="27"/>
        <v>5.307285454545474E-2</v>
      </c>
      <c r="Q472" t="s">
        <v>90</v>
      </c>
    </row>
    <row r="473" spans="1:17" x14ac:dyDescent="0.25">
      <c r="A473" s="5">
        <v>43138</v>
      </c>
      <c r="B473" t="s">
        <v>25</v>
      </c>
      <c r="C473" t="s">
        <v>1</v>
      </c>
      <c r="D473" t="s">
        <v>69</v>
      </c>
      <c r="E473">
        <v>129.94999999999999</v>
      </c>
      <c r="F473" t="s">
        <v>73</v>
      </c>
      <c r="G473" s="2">
        <f>E473</f>
        <v>129.94999999999999</v>
      </c>
      <c r="H473" s="3">
        <f>E473*'21run'!$C$1</f>
        <v>967.19185999999991</v>
      </c>
      <c r="I473">
        <v>10</v>
      </c>
      <c r="J473" s="3">
        <f>I473*'21run'!$C$1</f>
        <v>74.427999999999997</v>
      </c>
      <c r="K473" s="3">
        <f t="shared" si="25"/>
        <v>1041.6198599999998</v>
      </c>
      <c r="L473" t="s">
        <v>45</v>
      </c>
      <c r="M473" t="s">
        <v>50</v>
      </c>
      <c r="N473">
        <v>1100</v>
      </c>
      <c r="O473" s="1">
        <f t="shared" si="26"/>
        <v>58.38014000000021</v>
      </c>
      <c r="P473" s="4">
        <f t="shared" si="27"/>
        <v>5.307285454545474E-2</v>
      </c>
      <c r="Q473" t="s">
        <v>90</v>
      </c>
    </row>
    <row r="474" spans="1:17" x14ac:dyDescent="0.25">
      <c r="A474" s="5">
        <v>43139</v>
      </c>
      <c r="B474" t="s">
        <v>25</v>
      </c>
      <c r="C474" t="s">
        <v>1</v>
      </c>
      <c r="D474" t="s">
        <v>69</v>
      </c>
      <c r="E474">
        <v>129.94999999999999</v>
      </c>
      <c r="F474" t="s">
        <v>73</v>
      </c>
      <c r="G474" s="2">
        <f>E474</f>
        <v>129.94999999999999</v>
      </c>
      <c r="H474" s="3">
        <f>E474*'21run'!$C$1</f>
        <v>967.19185999999991</v>
      </c>
      <c r="I474">
        <v>10</v>
      </c>
      <c r="J474" s="3">
        <f>I474*'21run'!$C$1</f>
        <v>74.427999999999997</v>
      </c>
      <c r="K474" s="3">
        <f t="shared" si="25"/>
        <v>1041.6198599999998</v>
      </c>
      <c r="L474" t="s">
        <v>45</v>
      </c>
      <c r="M474" t="s">
        <v>50</v>
      </c>
      <c r="N474">
        <v>1100</v>
      </c>
      <c r="O474" s="1">
        <f t="shared" si="26"/>
        <v>58.38014000000021</v>
      </c>
      <c r="P474" s="4">
        <f t="shared" si="27"/>
        <v>5.307285454545474E-2</v>
      </c>
      <c r="Q474" t="s">
        <v>90</v>
      </c>
    </row>
    <row r="475" spans="1:17" x14ac:dyDescent="0.25">
      <c r="A475" s="5">
        <v>43140</v>
      </c>
      <c r="B475" t="s">
        <v>25</v>
      </c>
      <c r="C475" t="s">
        <v>1</v>
      </c>
      <c r="D475" t="s">
        <v>69</v>
      </c>
      <c r="E475">
        <v>129.94999999999999</v>
      </c>
      <c r="F475" t="s">
        <v>73</v>
      </c>
      <c r="G475" s="2">
        <f>E475</f>
        <v>129.94999999999999</v>
      </c>
      <c r="H475" s="3">
        <f>E475*'21run'!$C$1</f>
        <v>967.19185999999991</v>
      </c>
      <c r="I475">
        <v>10</v>
      </c>
      <c r="J475" s="3">
        <f>I475*'21run'!$C$1</f>
        <v>74.427999999999997</v>
      </c>
      <c r="K475" s="3">
        <f t="shared" si="25"/>
        <v>1041.6198599999998</v>
      </c>
      <c r="L475" t="s">
        <v>45</v>
      </c>
      <c r="M475" t="s">
        <v>50</v>
      </c>
      <c r="N475">
        <v>1100</v>
      </c>
      <c r="O475" s="1">
        <f t="shared" si="26"/>
        <v>58.38014000000021</v>
      </c>
      <c r="P475" s="4">
        <f t="shared" si="27"/>
        <v>5.307285454545474E-2</v>
      </c>
      <c r="Q475" t="s">
        <v>90</v>
      </c>
    </row>
    <row r="476" spans="1:17" x14ac:dyDescent="0.25">
      <c r="A476" s="5">
        <v>43135</v>
      </c>
      <c r="B476" t="s">
        <v>25</v>
      </c>
      <c r="C476" t="s">
        <v>1</v>
      </c>
      <c r="D476" t="s">
        <v>67</v>
      </c>
      <c r="F476" t="s">
        <v>74</v>
      </c>
      <c r="G476" s="2"/>
      <c r="H476" s="3">
        <v>1245</v>
      </c>
      <c r="I476">
        <v>0</v>
      </c>
      <c r="J476" s="3">
        <v>0</v>
      </c>
      <c r="K476" s="3">
        <f t="shared" si="25"/>
        <v>1245</v>
      </c>
      <c r="L476" t="s">
        <v>45</v>
      </c>
      <c r="M476" t="s">
        <v>68</v>
      </c>
      <c r="N476">
        <v>1100</v>
      </c>
      <c r="O476" s="1">
        <f t="shared" si="26"/>
        <v>-145</v>
      </c>
      <c r="P476" s="4">
        <f t="shared" si="27"/>
        <v>-0.13181818181818181</v>
      </c>
      <c r="Q476" t="s">
        <v>90</v>
      </c>
    </row>
    <row r="477" spans="1:17" x14ac:dyDescent="0.25">
      <c r="A477" s="5">
        <v>43136</v>
      </c>
      <c r="B477" t="s">
        <v>25</v>
      </c>
      <c r="C477" t="s">
        <v>1</v>
      </c>
      <c r="D477" t="s">
        <v>67</v>
      </c>
      <c r="F477" t="s">
        <v>74</v>
      </c>
      <c r="G477" s="2"/>
      <c r="H477" s="3">
        <v>929</v>
      </c>
      <c r="I477">
        <v>0</v>
      </c>
      <c r="J477" s="3">
        <v>0</v>
      </c>
      <c r="K477" s="3">
        <f t="shared" si="25"/>
        <v>929</v>
      </c>
      <c r="L477" t="s">
        <v>45</v>
      </c>
      <c r="M477" t="s">
        <v>68</v>
      </c>
      <c r="N477">
        <v>1100</v>
      </c>
      <c r="O477" s="1">
        <f t="shared" si="26"/>
        <v>171</v>
      </c>
      <c r="P477" s="4">
        <f t="shared" si="27"/>
        <v>0.15545454545454546</v>
      </c>
      <c r="Q477" t="s">
        <v>90</v>
      </c>
    </row>
    <row r="478" spans="1:17" x14ac:dyDescent="0.25">
      <c r="A478" s="5">
        <v>43138</v>
      </c>
      <c r="B478" t="s">
        <v>25</v>
      </c>
      <c r="C478" t="s">
        <v>1</v>
      </c>
      <c r="D478" t="s">
        <v>67</v>
      </c>
      <c r="F478" t="s">
        <v>74</v>
      </c>
      <c r="G478" s="2"/>
      <c r="H478" s="3">
        <v>1245</v>
      </c>
      <c r="I478">
        <v>0</v>
      </c>
      <c r="J478" s="3">
        <v>0</v>
      </c>
      <c r="K478" s="3">
        <f t="shared" si="25"/>
        <v>1245</v>
      </c>
      <c r="L478" t="s">
        <v>45</v>
      </c>
      <c r="M478" t="s">
        <v>68</v>
      </c>
      <c r="N478">
        <v>1100</v>
      </c>
      <c r="O478" s="1">
        <f t="shared" si="26"/>
        <v>-145</v>
      </c>
      <c r="P478" s="4">
        <f t="shared" si="27"/>
        <v>-0.13181818181818181</v>
      </c>
      <c r="Q478" t="s">
        <v>90</v>
      </c>
    </row>
    <row r="479" spans="1:17" x14ac:dyDescent="0.25">
      <c r="A479" s="5">
        <v>43139</v>
      </c>
      <c r="B479" t="s">
        <v>25</v>
      </c>
      <c r="C479" t="s">
        <v>1</v>
      </c>
      <c r="D479" t="s">
        <v>67</v>
      </c>
      <c r="F479" t="s">
        <v>74</v>
      </c>
      <c r="G479" s="2"/>
      <c r="H479" s="3">
        <v>1245</v>
      </c>
      <c r="I479">
        <v>0</v>
      </c>
      <c r="J479" s="3">
        <v>0</v>
      </c>
      <c r="K479" s="3">
        <f t="shared" si="25"/>
        <v>1245</v>
      </c>
      <c r="L479" t="s">
        <v>45</v>
      </c>
      <c r="M479" t="s">
        <v>68</v>
      </c>
      <c r="N479">
        <v>1100</v>
      </c>
      <c r="O479" s="1">
        <f t="shared" si="26"/>
        <v>-145</v>
      </c>
      <c r="P479" s="4">
        <f t="shared" si="27"/>
        <v>-0.13181818181818181</v>
      </c>
      <c r="Q479" t="s">
        <v>90</v>
      </c>
    </row>
    <row r="480" spans="1:17" x14ac:dyDescent="0.25">
      <c r="A480" s="5">
        <v>43140</v>
      </c>
      <c r="B480" t="s">
        <v>25</v>
      </c>
      <c r="C480" t="s">
        <v>1</v>
      </c>
      <c r="D480" t="s">
        <v>67</v>
      </c>
      <c r="F480" t="s">
        <v>74</v>
      </c>
      <c r="G480" s="2"/>
      <c r="H480" s="3">
        <v>1245</v>
      </c>
      <c r="I480">
        <v>0</v>
      </c>
      <c r="J480" s="3">
        <v>0</v>
      </c>
      <c r="K480" s="3">
        <f t="shared" si="25"/>
        <v>1245</v>
      </c>
      <c r="L480" t="s">
        <v>45</v>
      </c>
      <c r="M480" t="s">
        <v>68</v>
      </c>
      <c r="N480">
        <v>1100</v>
      </c>
      <c r="O480" s="1">
        <f t="shared" si="26"/>
        <v>-145</v>
      </c>
      <c r="P480" s="4">
        <f t="shared" si="27"/>
        <v>-0.13181818181818181</v>
      </c>
      <c r="Q480" t="s">
        <v>90</v>
      </c>
    </row>
    <row r="481" spans="1:17" x14ac:dyDescent="0.25">
      <c r="A481" s="5">
        <v>43135</v>
      </c>
      <c r="B481" t="s">
        <v>25</v>
      </c>
      <c r="C481" t="s">
        <v>1</v>
      </c>
      <c r="D481" t="s">
        <v>66</v>
      </c>
      <c r="E481">
        <v>112.49</v>
      </c>
      <c r="F481" t="s">
        <v>77</v>
      </c>
      <c r="G481" s="2">
        <f>E481</f>
        <v>112.49</v>
      </c>
      <c r="H481" s="3">
        <f>E481*'21run'!$C$2</f>
        <v>958.65102899999999</v>
      </c>
      <c r="I481">
        <v>8</v>
      </c>
      <c r="J481" s="3">
        <f>I481*'21run'!$C$2</f>
        <v>68.1768</v>
      </c>
      <c r="K481" s="3">
        <f t="shared" si="25"/>
        <v>1026.8278290000001</v>
      </c>
      <c r="L481" t="s">
        <v>45</v>
      </c>
      <c r="M481" t="s">
        <v>51</v>
      </c>
      <c r="N481">
        <v>1100</v>
      </c>
      <c r="O481" s="1">
        <f t="shared" si="26"/>
        <v>73.172170999999935</v>
      </c>
      <c r="P481" s="4">
        <f t="shared" si="27"/>
        <v>6.6520155454545399E-2</v>
      </c>
      <c r="Q481" t="s">
        <v>90</v>
      </c>
    </row>
    <row r="482" spans="1:17" x14ac:dyDescent="0.25">
      <c r="A482" s="5">
        <v>43136</v>
      </c>
      <c r="B482" t="s">
        <v>25</v>
      </c>
      <c r="C482" t="s">
        <v>1</v>
      </c>
      <c r="D482" t="s">
        <v>66</v>
      </c>
      <c r="E482">
        <v>112.49</v>
      </c>
      <c r="F482" t="s">
        <v>77</v>
      </c>
      <c r="G482" s="2">
        <f>E482</f>
        <v>112.49</v>
      </c>
      <c r="H482" s="3">
        <f>E482*'21run'!$C$2</f>
        <v>958.65102899999999</v>
      </c>
      <c r="I482">
        <v>8</v>
      </c>
      <c r="J482" s="3">
        <f>I482*'21run'!$C$2</f>
        <v>68.1768</v>
      </c>
      <c r="K482" s="3">
        <f t="shared" si="25"/>
        <v>1026.8278290000001</v>
      </c>
      <c r="L482" t="s">
        <v>45</v>
      </c>
      <c r="M482" t="s">
        <v>51</v>
      </c>
      <c r="N482">
        <v>1100</v>
      </c>
      <c r="O482" s="1">
        <f t="shared" si="26"/>
        <v>73.172170999999935</v>
      </c>
      <c r="P482" s="4">
        <f t="shared" si="27"/>
        <v>6.6520155454545399E-2</v>
      </c>
      <c r="Q482" t="s">
        <v>90</v>
      </c>
    </row>
    <row r="483" spans="1:17" x14ac:dyDescent="0.25">
      <c r="A483" s="5">
        <v>43138</v>
      </c>
      <c r="B483" t="s">
        <v>25</v>
      </c>
      <c r="C483" t="s">
        <v>1</v>
      </c>
      <c r="D483" t="s">
        <v>66</v>
      </c>
      <c r="E483">
        <v>112.49</v>
      </c>
      <c r="F483" t="s">
        <v>77</v>
      </c>
      <c r="G483" s="2">
        <f>E483</f>
        <v>112.49</v>
      </c>
      <c r="H483" s="3">
        <f>E483*'21run'!$C$2</f>
        <v>958.65102899999999</v>
      </c>
      <c r="I483">
        <v>8</v>
      </c>
      <c r="J483" s="3">
        <f>I483*'21run'!$C$2</f>
        <v>68.1768</v>
      </c>
      <c r="K483" s="3">
        <f t="shared" si="25"/>
        <v>1026.8278290000001</v>
      </c>
      <c r="L483" t="s">
        <v>45</v>
      </c>
      <c r="M483" t="s">
        <v>51</v>
      </c>
      <c r="N483">
        <v>1100</v>
      </c>
      <c r="O483" s="1">
        <f t="shared" si="26"/>
        <v>73.172170999999935</v>
      </c>
      <c r="P483" s="4">
        <f t="shared" si="27"/>
        <v>6.6520155454545399E-2</v>
      </c>
      <c r="Q483" t="s">
        <v>90</v>
      </c>
    </row>
    <row r="484" spans="1:17" x14ac:dyDescent="0.25">
      <c r="A484" s="5">
        <v>43139</v>
      </c>
      <c r="B484" t="s">
        <v>25</v>
      </c>
      <c r="C484" t="s">
        <v>1</v>
      </c>
      <c r="D484" t="s">
        <v>66</v>
      </c>
      <c r="E484">
        <v>112.49</v>
      </c>
      <c r="F484" t="s">
        <v>77</v>
      </c>
      <c r="G484" s="2">
        <f>E484</f>
        <v>112.49</v>
      </c>
      <c r="H484" s="3">
        <f>E484*'21run'!$C$2</f>
        <v>958.65102899999999</v>
      </c>
      <c r="I484">
        <v>8</v>
      </c>
      <c r="J484" s="3">
        <f>I484*'21run'!$C$2</f>
        <v>68.1768</v>
      </c>
      <c r="K484" s="3">
        <f t="shared" si="25"/>
        <v>1026.8278290000001</v>
      </c>
      <c r="L484" t="s">
        <v>45</v>
      </c>
      <c r="M484" t="s">
        <v>51</v>
      </c>
      <c r="N484">
        <v>1100</v>
      </c>
      <c r="O484" s="1">
        <f t="shared" si="26"/>
        <v>73.172170999999935</v>
      </c>
      <c r="P484" s="4">
        <f t="shared" si="27"/>
        <v>6.6520155454545399E-2</v>
      </c>
      <c r="Q484" t="s">
        <v>90</v>
      </c>
    </row>
    <row r="485" spans="1:17" x14ac:dyDescent="0.25">
      <c r="A485" s="5">
        <v>43140</v>
      </c>
      <c r="B485" t="s">
        <v>25</v>
      </c>
      <c r="C485" t="s">
        <v>1</v>
      </c>
      <c r="D485" t="s">
        <v>66</v>
      </c>
      <c r="E485">
        <v>112.49</v>
      </c>
      <c r="F485" t="s">
        <v>77</v>
      </c>
      <c r="G485" s="2">
        <f>E485</f>
        <v>112.49</v>
      </c>
      <c r="H485" s="3">
        <f>E485*'21run'!$C$2</f>
        <v>958.65102899999999</v>
      </c>
      <c r="I485">
        <v>8</v>
      </c>
      <c r="J485" s="3">
        <f>I485*'21run'!$C$2</f>
        <v>68.1768</v>
      </c>
      <c r="K485" s="3">
        <f t="shared" si="25"/>
        <v>1026.8278290000001</v>
      </c>
      <c r="L485" t="s">
        <v>45</v>
      </c>
      <c r="M485" t="s">
        <v>51</v>
      </c>
      <c r="N485">
        <v>1100</v>
      </c>
      <c r="O485" s="1">
        <f t="shared" si="26"/>
        <v>73.172170999999935</v>
      </c>
      <c r="P485" s="4">
        <f t="shared" si="27"/>
        <v>6.6520155454545399E-2</v>
      </c>
      <c r="Q485" t="s">
        <v>90</v>
      </c>
    </row>
    <row r="486" spans="1:17" x14ac:dyDescent="0.25">
      <c r="A486" s="5">
        <v>43135</v>
      </c>
      <c r="B486" t="s">
        <v>25</v>
      </c>
      <c r="C486" t="s">
        <v>1</v>
      </c>
      <c r="D486" t="s">
        <v>64</v>
      </c>
      <c r="F486" t="s">
        <v>74</v>
      </c>
      <c r="G486" s="2"/>
      <c r="H486" s="3">
        <v>1009</v>
      </c>
      <c r="I486">
        <v>0</v>
      </c>
      <c r="J486" s="3"/>
      <c r="K486" s="3">
        <f t="shared" si="25"/>
        <v>1009</v>
      </c>
      <c r="L486" t="s">
        <v>45</v>
      </c>
      <c r="M486" t="s">
        <v>49</v>
      </c>
      <c r="N486">
        <v>1100</v>
      </c>
      <c r="O486" s="1">
        <f t="shared" si="26"/>
        <v>91</v>
      </c>
      <c r="P486" s="4">
        <f t="shared" si="27"/>
        <v>8.2727272727272733E-2</v>
      </c>
      <c r="Q486" t="s">
        <v>90</v>
      </c>
    </row>
    <row r="487" spans="1:17" x14ac:dyDescent="0.25">
      <c r="A487" s="5">
        <v>43136</v>
      </c>
      <c r="B487" t="s">
        <v>25</v>
      </c>
      <c r="C487" t="s">
        <v>1</v>
      </c>
      <c r="D487" t="s">
        <v>64</v>
      </c>
      <c r="F487" t="s">
        <v>74</v>
      </c>
      <c r="G487" s="2"/>
      <c r="H487" s="3">
        <v>1100</v>
      </c>
      <c r="I487">
        <v>0</v>
      </c>
      <c r="J487" s="3"/>
      <c r="K487" s="3">
        <f t="shared" si="25"/>
        <v>1100</v>
      </c>
      <c r="L487" t="s">
        <v>45</v>
      </c>
      <c r="M487" t="s">
        <v>49</v>
      </c>
      <c r="N487">
        <v>1100</v>
      </c>
      <c r="O487" s="1">
        <f t="shared" si="26"/>
        <v>0</v>
      </c>
      <c r="P487" s="4">
        <f t="shared" si="27"/>
        <v>0</v>
      </c>
      <c r="Q487" t="s">
        <v>90</v>
      </c>
    </row>
    <row r="488" spans="1:17" x14ac:dyDescent="0.25">
      <c r="A488" s="5">
        <v>43138</v>
      </c>
      <c r="B488" t="s">
        <v>25</v>
      </c>
      <c r="C488" t="s">
        <v>1</v>
      </c>
      <c r="D488" t="s">
        <v>64</v>
      </c>
      <c r="F488" t="s">
        <v>74</v>
      </c>
      <c r="G488" s="2"/>
      <c r="H488" s="3">
        <v>1100</v>
      </c>
      <c r="I488">
        <v>0</v>
      </c>
      <c r="J488" s="3"/>
      <c r="K488" s="3">
        <f t="shared" si="25"/>
        <v>1100</v>
      </c>
      <c r="L488" t="s">
        <v>45</v>
      </c>
      <c r="M488" t="s">
        <v>49</v>
      </c>
      <c r="N488">
        <v>1100</v>
      </c>
      <c r="O488" s="1">
        <f t="shared" si="26"/>
        <v>0</v>
      </c>
      <c r="P488" s="4">
        <f t="shared" si="27"/>
        <v>0</v>
      </c>
      <c r="Q488" t="s">
        <v>90</v>
      </c>
    </row>
    <row r="489" spans="1:17" x14ac:dyDescent="0.25">
      <c r="A489" s="5">
        <v>43139</v>
      </c>
      <c r="B489" t="s">
        <v>25</v>
      </c>
      <c r="C489" t="s">
        <v>1</v>
      </c>
      <c r="D489" t="s">
        <v>64</v>
      </c>
      <c r="F489" t="s">
        <v>74</v>
      </c>
      <c r="G489" s="2"/>
      <c r="H489" s="3">
        <v>1100</v>
      </c>
      <c r="I489">
        <v>0</v>
      </c>
      <c r="J489" s="3"/>
      <c r="K489" s="3">
        <f t="shared" si="25"/>
        <v>1100</v>
      </c>
      <c r="L489" t="s">
        <v>45</v>
      </c>
      <c r="M489" t="s">
        <v>49</v>
      </c>
      <c r="N489">
        <v>1100</v>
      </c>
      <c r="O489" s="1">
        <f t="shared" si="26"/>
        <v>0</v>
      </c>
      <c r="P489" s="4">
        <f t="shared" si="27"/>
        <v>0</v>
      </c>
      <c r="Q489" t="s">
        <v>90</v>
      </c>
    </row>
    <row r="490" spans="1:17" x14ac:dyDescent="0.25">
      <c r="A490" s="5">
        <v>43140</v>
      </c>
      <c r="B490" t="s">
        <v>25</v>
      </c>
      <c r="C490" t="s">
        <v>1</v>
      </c>
      <c r="D490" t="s">
        <v>64</v>
      </c>
      <c r="F490" t="s">
        <v>74</v>
      </c>
      <c r="G490" s="2"/>
      <c r="H490" s="3">
        <v>900</v>
      </c>
      <c r="I490">
        <v>0</v>
      </c>
      <c r="J490" s="3">
        <v>39</v>
      </c>
      <c r="K490" s="3">
        <f t="shared" si="25"/>
        <v>939</v>
      </c>
      <c r="L490" t="s">
        <v>45</v>
      </c>
      <c r="M490" t="s">
        <v>49</v>
      </c>
      <c r="N490">
        <v>1100</v>
      </c>
      <c r="O490" s="1">
        <f t="shared" si="26"/>
        <v>161</v>
      </c>
      <c r="P490" s="4">
        <f t="shared" si="27"/>
        <v>0.14636363636363636</v>
      </c>
      <c r="Q490" t="s">
        <v>90</v>
      </c>
    </row>
    <row r="491" spans="1:17" x14ac:dyDescent="0.25">
      <c r="A491" s="5">
        <v>43135</v>
      </c>
      <c r="B491" t="s">
        <v>27</v>
      </c>
      <c r="C491" t="s">
        <v>9</v>
      </c>
      <c r="D491" t="s">
        <v>2</v>
      </c>
      <c r="E491">
        <v>94.22</v>
      </c>
      <c r="F491" t="s">
        <v>73</v>
      </c>
      <c r="G491" s="2">
        <f>E491</f>
        <v>94.22</v>
      </c>
      <c r="H491" s="3">
        <f>E491*$C$1</f>
        <v>702.43836599999997</v>
      </c>
      <c r="I491">
        <v>2</v>
      </c>
      <c r="J491" s="3">
        <f>I491*$C$1</f>
        <v>14.910600000000001</v>
      </c>
      <c r="K491" s="3">
        <f t="shared" si="25"/>
        <v>717.34896600000002</v>
      </c>
      <c r="L491" t="s">
        <v>45</v>
      </c>
      <c r="M491" t="s">
        <v>50</v>
      </c>
      <c r="N491">
        <v>1100</v>
      </c>
      <c r="O491" s="1">
        <f t="shared" si="26"/>
        <v>382.65103399999998</v>
      </c>
      <c r="P491" s="4">
        <f t="shared" si="27"/>
        <v>0.34786457636363632</v>
      </c>
      <c r="Q491" t="s">
        <v>89</v>
      </c>
    </row>
    <row r="492" spans="1:17" x14ac:dyDescent="0.25">
      <c r="A492" s="5">
        <v>43136</v>
      </c>
      <c r="B492" t="s">
        <v>27</v>
      </c>
      <c r="C492" t="s">
        <v>9</v>
      </c>
      <c r="D492" t="s">
        <v>2</v>
      </c>
      <c r="E492">
        <v>94.22</v>
      </c>
      <c r="F492" t="s">
        <v>73</v>
      </c>
      <c r="G492" s="2">
        <f>E492</f>
        <v>94.22</v>
      </c>
      <c r="H492" s="3">
        <f>E492*$C$1</f>
        <v>702.43836599999997</v>
      </c>
      <c r="I492">
        <v>2</v>
      </c>
      <c r="J492" s="3">
        <f>I492*$C$1</f>
        <v>14.910600000000001</v>
      </c>
      <c r="K492" s="3">
        <f t="shared" si="25"/>
        <v>717.34896600000002</v>
      </c>
      <c r="L492" t="s">
        <v>45</v>
      </c>
      <c r="M492" t="s">
        <v>50</v>
      </c>
      <c r="N492">
        <v>1100</v>
      </c>
      <c r="O492" s="1">
        <f t="shared" si="26"/>
        <v>382.65103399999998</v>
      </c>
      <c r="P492" s="4">
        <f t="shared" si="27"/>
        <v>0.34786457636363632</v>
      </c>
      <c r="Q492" t="s">
        <v>89</v>
      </c>
    </row>
    <row r="493" spans="1:17" x14ac:dyDescent="0.25">
      <c r="A493" s="5">
        <v>43138</v>
      </c>
      <c r="B493" t="s">
        <v>27</v>
      </c>
      <c r="C493" t="s">
        <v>9</v>
      </c>
      <c r="D493" t="s">
        <v>2</v>
      </c>
      <c r="E493">
        <v>94.22</v>
      </c>
      <c r="F493" t="s">
        <v>73</v>
      </c>
      <c r="G493" s="2">
        <f>E493</f>
        <v>94.22</v>
      </c>
      <c r="H493" s="3">
        <f>E493*$C$1</f>
        <v>702.43836599999997</v>
      </c>
      <c r="I493">
        <v>2</v>
      </c>
      <c r="J493" s="3">
        <f>I493*$C$1</f>
        <v>14.910600000000001</v>
      </c>
      <c r="K493" s="3">
        <f t="shared" si="25"/>
        <v>717.34896600000002</v>
      </c>
      <c r="L493" t="s">
        <v>45</v>
      </c>
      <c r="M493" t="s">
        <v>50</v>
      </c>
      <c r="N493">
        <v>1100</v>
      </c>
      <c r="O493" s="1">
        <f t="shared" si="26"/>
        <v>382.65103399999998</v>
      </c>
      <c r="P493" s="4">
        <f t="shared" si="27"/>
        <v>0.34786457636363632</v>
      </c>
      <c r="Q493" t="s">
        <v>89</v>
      </c>
    </row>
    <row r="494" spans="1:17" x14ac:dyDescent="0.25">
      <c r="A494" s="5">
        <v>43139</v>
      </c>
      <c r="B494" t="s">
        <v>27</v>
      </c>
      <c r="C494" t="s">
        <v>9</v>
      </c>
      <c r="D494" t="s">
        <v>2</v>
      </c>
      <c r="E494">
        <v>94.22</v>
      </c>
      <c r="F494" t="s">
        <v>73</v>
      </c>
      <c r="G494" s="2">
        <f>E494</f>
        <v>94.22</v>
      </c>
      <c r="H494" s="3">
        <f>E494*$C$1</f>
        <v>702.43836599999997</v>
      </c>
      <c r="I494">
        <v>2</v>
      </c>
      <c r="J494" s="3">
        <f>I494*$C$1</f>
        <v>14.910600000000001</v>
      </c>
      <c r="K494" s="3">
        <f t="shared" si="25"/>
        <v>717.34896600000002</v>
      </c>
      <c r="L494" t="s">
        <v>45</v>
      </c>
      <c r="M494" t="s">
        <v>50</v>
      </c>
      <c r="N494">
        <v>1100</v>
      </c>
      <c r="O494" s="1">
        <f t="shared" si="26"/>
        <v>382.65103399999998</v>
      </c>
      <c r="P494" s="4">
        <f t="shared" si="27"/>
        <v>0.34786457636363632</v>
      </c>
      <c r="Q494" t="s">
        <v>89</v>
      </c>
    </row>
    <row r="495" spans="1:17" x14ac:dyDescent="0.25">
      <c r="A495" s="5">
        <v>43140</v>
      </c>
      <c r="B495" t="s">
        <v>27</v>
      </c>
      <c r="C495" t="s">
        <v>9</v>
      </c>
      <c r="D495" t="s">
        <v>2</v>
      </c>
      <c r="E495">
        <v>94.22</v>
      </c>
      <c r="F495" t="s">
        <v>73</v>
      </c>
      <c r="G495" s="2">
        <f>E495</f>
        <v>94.22</v>
      </c>
      <c r="H495" s="3">
        <f>E495*$C$1</f>
        <v>702.43836599999997</v>
      </c>
      <c r="I495">
        <v>2</v>
      </c>
      <c r="J495" s="3">
        <f>I495*$C$1</f>
        <v>14.910600000000001</v>
      </c>
      <c r="K495" s="3">
        <f t="shared" si="25"/>
        <v>717.34896600000002</v>
      </c>
      <c r="L495" t="s">
        <v>45</v>
      </c>
      <c r="M495" t="s">
        <v>50</v>
      </c>
      <c r="N495">
        <v>1100</v>
      </c>
      <c r="O495" s="1">
        <f t="shared" si="26"/>
        <v>382.65103399999998</v>
      </c>
      <c r="P495" s="4">
        <f t="shared" si="27"/>
        <v>0.34786457636363632</v>
      </c>
      <c r="Q495" t="s">
        <v>89</v>
      </c>
    </row>
    <row r="496" spans="1:17" x14ac:dyDescent="0.25">
      <c r="A496" s="5">
        <v>43135</v>
      </c>
      <c r="B496" t="s">
        <v>27</v>
      </c>
      <c r="C496" t="s">
        <v>9</v>
      </c>
      <c r="D496" t="s">
        <v>70</v>
      </c>
      <c r="G496" s="2"/>
      <c r="H496" s="3">
        <v>450</v>
      </c>
      <c r="I496">
        <v>8</v>
      </c>
      <c r="J496" s="3">
        <v>75</v>
      </c>
      <c r="K496" s="3">
        <f t="shared" si="25"/>
        <v>525</v>
      </c>
      <c r="L496" t="s">
        <v>45</v>
      </c>
      <c r="M496" t="s">
        <v>71</v>
      </c>
      <c r="N496">
        <v>1100</v>
      </c>
      <c r="O496" s="1">
        <f t="shared" si="26"/>
        <v>575</v>
      </c>
      <c r="P496" s="4">
        <f t="shared" si="27"/>
        <v>0.52272727272727271</v>
      </c>
      <c r="Q496" t="s">
        <v>89</v>
      </c>
    </row>
    <row r="497" spans="1:17" x14ac:dyDescent="0.25">
      <c r="A497" s="5">
        <v>43136</v>
      </c>
      <c r="B497" t="s">
        <v>27</v>
      </c>
      <c r="C497" t="s">
        <v>9</v>
      </c>
      <c r="D497" t="s">
        <v>70</v>
      </c>
      <c r="G497" s="2"/>
      <c r="H497" s="3">
        <v>450</v>
      </c>
      <c r="I497">
        <v>8</v>
      </c>
      <c r="J497" s="3">
        <v>75</v>
      </c>
      <c r="K497" s="3">
        <f t="shared" si="25"/>
        <v>525</v>
      </c>
      <c r="L497" t="s">
        <v>45</v>
      </c>
      <c r="M497" t="s">
        <v>71</v>
      </c>
      <c r="N497">
        <v>1100</v>
      </c>
      <c r="O497" s="1">
        <f t="shared" si="26"/>
        <v>575</v>
      </c>
      <c r="P497" s="4">
        <f t="shared" si="27"/>
        <v>0.52272727272727271</v>
      </c>
      <c r="Q497" t="s">
        <v>89</v>
      </c>
    </row>
    <row r="498" spans="1:17" x14ac:dyDescent="0.25">
      <c r="A498" s="5">
        <v>43138</v>
      </c>
      <c r="B498" t="s">
        <v>27</v>
      </c>
      <c r="C498" t="s">
        <v>9</v>
      </c>
      <c r="D498" t="s">
        <v>70</v>
      </c>
      <c r="G498" s="2"/>
      <c r="H498" s="3">
        <v>449</v>
      </c>
      <c r="I498">
        <v>8</v>
      </c>
      <c r="J498" s="3">
        <v>75</v>
      </c>
      <c r="K498" s="3">
        <f t="shared" si="25"/>
        <v>524</v>
      </c>
      <c r="L498" t="s">
        <v>45</v>
      </c>
      <c r="M498" t="s">
        <v>71</v>
      </c>
      <c r="N498">
        <v>1100</v>
      </c>
      <c r="O498" s="1">
        <f t="shared" si="26"/>
        <v>576</v>
      </c>
      <c r="P498" s="4">
        <f t="shared" si="27"/>
        <v>0.52363636363636368</v>
      </c>
      <c r="Q498" t="s">
        <v>89</v>
      </c>
    </row>
    <row r="499" spans="1:17" x14ac:dyDescent="0.25">
      <c r="A499" s="5">
        <v>43139</v>
      </c>
      <c r="B499" t="s">
        <v>27</v>
      </c>
      <c r="C499" t="s">
        <v>9</v>
      </c>
      <c r="D499" t="s">
        <v>70</v>
      </c>
      <c r="G499" s="2"/>
      <c r="H499" s="3">
        <v>450</v>
      </c>
      <c r="I499">
        <v>8</v>
      </c>
      <c r="J499" s="3">
        <v>75</v>
      </c>
      <c r="K499" s="3">
        <f t="shared" si="25"/>
        <v>525</v>
      </c>
      <c r="L499" t="s">
        <v>45</v>
      </c>
      <c r="M499" t="s">
        <v>71</v>
      </c>
      <c r="N499">
        <v>1100</v>
      </c>
      <c r="O499" s="1">
        <f t="shared" si="26"/>
        <v>575</v>
      </c>
      <c r="P499" s="4">
        <f t="shared" si="27"/>
        <v>0.52272727272727271</v>
      </c>
      <c r="Q499" t="s">
        <v>89</v>
      </c>
    </row>
    <row r="500" spans="1:17" x14ac:dyDescent="0.25">
      <c r="A500" s="5">
        <v>43140</v>
      </c>
      <c r="B500" t="s">
        <v>27</v>
      </c>
      <c r="C500" t="s">
        <v>9</v>
      </c>
      <c r="D500" t="s">
        <v>70</v>
      </c>
      <c r="G500" s="2"/>
      <c r="H500" s="3">
        <v>423</v>
      </c>
      <c r="I500">
        <v>8</v>
      </c>
      <c r="J500" s="3">
        <v>75</v>
      </c>
      <c r="K500" s="3">
        <f t="shared" si="25"/>
        <v>498</v>
      </c>
      <c r="L500" t="s">
        <v>45</v>
      </c>
      <c r="M500" t="s">
        <v>71</v>
      </c>
      <c r="N500">
        <v>1100</v>
      </c>
      <c r="O500" s="1">
        <f t="shared" si="26"/>
        <v>602</v>
      </c>
      <c r="P500" s="4">
        <f t="shared" si="27"/>
        <v>0.54727272727272724</v>
      </c>
      <c r="Q500" t="s">
        <v>89</v>
      </c>
    </row>
    <row r="501" spans="1:17" x14ac:dyDescent="0.25">
      <c r="A501" s="5">
        <v>43135</v>
      </c>
      <c r="B501" t="s">
        <v>27</v>
      </c>
      <c r="C501" t="s">
        <v>9</v>
      </c>
      <c r="D501" t="s">
        <v>69</v>
      </c>
      <c r="E501">
        <v>130.94999999999999</v>
      </c>
      <c r="F501" t="s">
        <v>73</v>
      </c>
      <c r="G501" s="2">
        <f>E501</f>
        <v>130.94999999999999</v>
      </c>
      <c r="H501" s="3">
        <f>E501*'21run'!$C$1</f>
        <v>974.63465999999994</v>
      </c>
      <c r="I501">
        <v>10</v>
      </c>
      <c r="J501" s="3">
        <f>I501*'21run'!$C$1</f>
        <v>74.427999999999997</v>
      </c>
      <c r="K501" s="3">
        <f t="shared" si="25"/>
        <v>1049.0626600000001</v>
      </c>
      <c r="L501" t="s">
        <v>45</v>
      </c>
      <c r="M501" t="s">
        <v>50</v>
      </c>
      <c r="N501">
        <v>1100</v>
      </c>
      <c r="O501" s="1">
        <f t="shared" si="26"/>
        <v>50.937339999999949</v>
      </c>
      <c r="P501" s="4">
        <f t="shared" si="27"/>
        <v>4.630667272727268E-2</v>
      </c>
      <c r="Q501" t="s">
        <v>89</v>
      </c>
    </row>
    <row r="502" spans="1:17" x14ac:dyDescent="0.25">
      <c r="A502" s="5">
        <v>43136</v>
      </c>
      <c r="B502" t="s">
        <v>27</v>
      </c>
      <c r="C502" t="s">
        <v>9</v>
      </c>
      <c r="D502" t="s">
        <v>69</v>
      </c>
      <c r="E502">
        <v>130.94999999999999</v>
      </c>
      <c r="F502" t="s">
        <v>73</v>
      </c>
      <c r="G502" s="2">
        <f>E502</f>
        <v>130.94999999999999</v>
      </c>
      <c r="H502" s="3">
        <f>E502*'21run'!$C$1</f>
        <v>974.63465999999994</v>
      </c>
      <c r="I502">
        <v>10</v>
      </c>
      <c r="J502" s="3">
        <f>I502*'21run'!$C$1</f>
        <v>74.427999999999997</v>
      </c>
      <c r="K502" s="3">
        <f t="shared" si="25"/>
        <v>1049.0626600000001</v>
      </c>
      <c r="L502" t="s">
        <v>45</v>
      </c>
      <c r="M502" t="s">
        <v>50</v>
      </c>
      <c r="N502">
        <v>1100</v>
      </c>
      <c r="O502" s="1">
        <f t="shared" si="26"/>
        <v>50.937339999999949</v>
      </c>
      <c r="P502" s="4">
        <f t="shared" si="27"/>
        <v>4.630667272727268E-2</v>
      </c>
      <c r="Q502" t="s">
        <v>89</v>
      </c>
    </row>
    <row r="503" spans="1:17" x14ac:dyDescent="0.25">
      <c r="A503" s="5">
        <v>43138</v>
      </c>
      <c r="B503" t="s">
        <v>27</v>
      </c>
      <c r="C503" t="s">
        <v>9</v>
      </c>
      <c r="D503" t="s">
        <v>69</v>
      </c>
      <c r="E503">
        <v>130.94999999999999</v>
      </c>
      <c r="F503" t="s">
        <v>73</v>
      </c>
      <c r="G503" s="2">
        <f>E503</f>
        <v>130.94999999999999</v>
      </c>
      <c r="H503" s="3">
        <f>E503*'21run'!$C$1</f>
        <v>974.63465999999994</v>
      </c>
      <c r="I503">
        <v>10</v>
      </c>
      <c r="J503" s="3">
        <f>I503*'21run'!$C$1</f>
        <v>74.427999999999997</v>
      </c>
      <c r="K503" s="3">
        <f t="shared" si="25"/>
        <v>1049.0626600000001</v>
      </c>
      <c r="L503" t="s">
        <v>45</v>
      </c>
      <c r="M503" t="s">
        <v>50</v>
      </c>
      <c r="N503">
        <v>1100</v>
      </c>
      <c r="O503" s="1">
        <f t="shared" si="26"/>
        <v>50.937339999999949</v>
      </c>
      <c r="P503" s="4">
        <f t="shared" si="27"/>
        <v>4.630667272727268E-2</v>
      </c>
      <c r="Q503" t="s">
        <v>89</v>
      </c>
    </row>
    <row r="504" spans="1:17" x14ac:dyDescent="0.25">
      <c r="A504" s="5">
        <v>43139</v>
      </c>
      <c r="B504" t="s">
        <v>27</v>
      </c>
      <c r="C504" t="s">
        <v>9</v>
      </c>
      <c r="D504" t="s">
        <v>69</v>
      </c>
      <c r="E504">
        <v>130.94999999999999</v>
      </c>
      <c r="F504" t="s">
        <v>73</v>
      </c>
      <c r="G504" s="2">
        <f>E504</f>
        <v>130.94999999999999</v>
      </c>
      <c r="H504" s="3">
        <f>E504*'21run'!$C$1</f>
        <v>974.63465999999994</v>
      </c>
      <c r="I504">
        <v>10</v>
      </c>
      <c r="J504" s="3">
        <f>I504*'21run'!$C$1</f>
        <v>74.427999999999997</v>
      </c>
      <c r="K504" s="3">
        <f t="shared" si="25"/>
        <v>1049.0626600000001</v>
      </c>
      <c r="L504" t="s">
        <v>45</v>
      </c>
      <c r="M504" t="s">
        <v>50</v>
      </c>
      <c r="N504">
        <v>1100</v>
      </c>
      <c r="O504" s="1">
        <f t="shared" si="26"/>
        <v>50.937339999999949</v>
      </c>
      <c r="P504" s="4">
        <f t="shared" si="27"/>
        <v>4.630667272727268E-2</v>
      </c>
      <c r="Q504" t="s">
        <v>89</v>
      </c>
    </row>
    <row r="505" spans="1:17" x14ac:dyDescent="0.25">
      <c r="A505" s="5">
        <v>43140</v>
      </c>
      <c r="B505" t="s">
        <v>27</v>
      </c>
      <c r="C505" t="s">
        <v>9</v>
      </c>
      <c r="D505" t="s">
        <v>69</v>
      </c>
      <c r="E505">
        <v>130.94999999999999</v>
      </c>
      <c r="F505" t="s">
        <v>73</v>
      </c>
      <c r="G505" s="2">
        <f>E505</f>
        <v>130.94999999999999</v>
      </c>
      <c r="H505" s="3">
        <f>E505*'21run'!$C$1</f>
        <v>974.63465999999994</v>
      </c>
      <c r="I505">
        <v>10</v>
      </c>
      <c r="J505" s="3">
        <f>I505*'21run'!$C$1</f>
        <v>74.427999999999997</v>
      </c>
      <c r="K505" s="3">
        <f t="shared" si="25"/>
        <v>1049.0626600000001</v>
      </c>
      <c r="L505" t="s">
        <v>45</v>
      </c>
      <c r="M505" t="s">
        <v>50</v>
      </c>
      <c r="N505">
        <v>1100</v>
      </c>
      <c r="O505" s="1">
        <f t="shared" si="26"/>
        <v>50.937339999999949</v>
      </c>
      <c r="P505" s="4">
        <f t="shared" si="27"/>
        <v>4.630667272727268E-2</v>
      </c>
      <c r="Q505" t="s">
        <v>89</v>
      </c>
    </row>
    <row r="506" spans="1:17" x14ac:dyDescent="0.25">
      <c r="A506" s="5">
        <v>43135</v>
      </c>
      <c r="B506" t="s">
        <v>27</v>
      </c>
      <c r="C506" t="s">
        <v>9</v>
      </c>
      <c r="D506" t="s">
        <v>67</v>
      </c>
      <c r="F506" t="s">
        <v>74</v>
      </c>
      <c r="G506" s="2"/>
      <c r="H506" s="3">
        <v>1195</v>
      </c>
      <c r="I506">
        <v>0</v>
      </c>
      <c r="J506" s="3">
        <v>0</v>
      </c>
      <c r="K506" s="3">
        <f t="shared" si="25"/>
        <v>1195</v>
      </c>
      <c r="L506" t="s">
        <v>45</v>
      </c>
      <c r="M506" t="s">
        <v>68</v>
      </c>
      <c r="N506">
        <v>1100</v>
      </c>
      <c r="O506" s="1">
        <f t="shared" si="26"/>
        <v>-95</v>
      </c>
      <c r="P506" s="4">
        <f t="shared" si="27"/>
        <v>-8.6363636363636365E-2</v>
      </c>
      <c r="Q506" t="s">
        <v>89</v>
      </c>
    </row>
    <row r="507" spans="1:17" x14ac:dyDescent="0.25">
      <c r="A507" s="5">
        <v>43136</v>
      </c>
      <c r="B507" t="s">
        <v>27</v>
      </c>
      <c r="C507" t="s">
        <v>9</v>
      </c>
      <c r="D507" t="s">
        <v>67</v>
      </c>
      <c r="F507" t="s">
        <v>74</v>
      </c>
      <c r="G507" s="2"/>
      <c r="H507" s="3">
        <v>899</v>
      </c>
      <c r="I507">
        <v>0</v>
      </c>
      <c r="J507" s="3">
        <v>0</v>
      </c>
      <c r="K507" s="3">
        <f t="shared" si="25"/>
        <v>899</v>
      </c>
      <c r="L507" t="s">
        <v>45</v>
      </c>
      <c r="M507" t="s">
        <v>68</v>
      </c>
      <c r="N507">
        <v>1100</v>
      </c>
      <c r="O507" s="1">
        <f t="shared" si="26"/>
        <v>201</v>
      </c>
      <c r="P507" s="4">
        <f t="shared" si="27"/>
        <v>0.18272727272727274</v>
      </c>
      <c r="Q507" t="s">
        <v>89</v>
      </c>
    </row>
    <row r="508" spans="1:17" x14ac:dyDescent="0.25">
      <c r="A508" s="5">
        <v>43138</v>
      </c>
      <c r="B508" t="s">
        <v>27</v>
      </c>
      <c r="C508" t="s">
        <v>9</v>
      </c>
      <c r="D508" t="s">
        <v>67</v>
      </c>
      <c r="F508" t="s">
        <v>74</v>
      </c>
      <c r="G508" s="2"/>
      <c r="H508" s="3">
        <v>1195</v>
      </c>
      <c r="I508">
        <v>0</v>
      </c>
      <c r="J508" s="3">
        <v>0</v>
      </c>
      <c r="K508" s="3">
        <f t="shared" si="25"/>
        <v>1195</v>
      </c>
      <c r="L508" t="s">
        <v>45</v>
      </c>
      <c r="M508" t="s">
        <v>68</v>
      </c>
      <c r="N508">
        <v>1100</v>
      </c>
      <c r="O508" s="1">
        <f t="shared" si="26"/>
        <v>-95</v>
      </c>
      <c r="P508" s="4">
        <f t="shared" si="27"/>
        <v>-8.6363636363636365E-2</v>
      </c>
      <c r="Q508" t="s">
        <v>89</v>
      </c>
    </row>
    <row r="509" spans="1:17" x14ac:dyDescent="0.25">
      <c r="A509" s="5">
        <v>43139</v>
      </c>
      <c r="B509" t="s">
        <v>27</v>
      </c>
      <c r="C509" t="s">
        <v>9</v>
      </c>
      <c r="D509" t="s">
        <v>67</v>
      </c>
      <c r="F509" t="s">
        <v>74</v>
      </c>
      <c r="G509" s="2"/>
      <c r="H509" s="3">
        <v>1195</v>
      </c>
      <c r="I509">
        <v>0</v>
      </c>
      <c r="J509" s="3">
        <v>0</v>
      </c>
      <c r="K509" s="3">
        <f t="shared" si="25"/>
        <v>1195</v>
      </c>
      <c r="L509" t="s">
        <v>45</v>
      </c>
      <c r="M509" t="s">
        <v>68</v>
      </c>
      <c r="N509">
        <v>1100</v>
      </c>
      <c r="O509" s="1">
        <f t="shared" si="26"/>
        <v>-95</v>
      </c>
      <c r="P509" s="4">
        <f t="shared" si="27"/>
        <v>-8.6363636363636365E-2</v>
      </c>
      <c r="Q509" t="s">
        <v>89</v>
      </c>
    </row>
    <row r="510" spans="1:17" x14ac:dyDescent="0.25">
      <c r="A510" s="5">
        <v>43140</v>
      </c>
      <c r="B510" t="s">
        <v>27</v>
      </c>
      <c r="C510" t="s">
        <v>9</v>
      </c>
      <c r="D510" t="s">
        <v>67</v>
      </c>
      <c r="F510" t="s">
        <v>74</v>
      </c>
      <c r="G510" s="2"/>
      <c r="H510" s="3">
        <v>1195</v>
      </c>
      <c r="I510">
        <v>0</v>
      </c>
      <c r="J510" s="3">
        <v>0</v>
      </c>
      <c r="K510" s="3">
        <f t="shared" si="25"/>
        <v>1195</v>
      </c>
      <c r="L510" t="s">
        <v>45</v>
      </c>
      <c r="M510" t="s">
        <v>68</v>
      </c>
      <c r="N510">
        <v>1100</v>
      </c>
      <c r="O510" s="1">
        <f t="shared" si="26"/>
        <v>-95</v>
      </c>
      <c r="P510" s="4">
        <f t="shared" si="27"/>
        <v>-8.6363636363636365E-2</v>
      </c>
      <c r="Q510" t="s">
        <v>89</v>
      </c>
    </row>
    <row r="511" spans="1:17" x14ac:dyDescent="0.25">
      <c r="A511" s="5">
        <v>43135</v>
      </c>
      <c r="B511" t="s">
        <v>27</v>
      </c>
      <c r="C511" t="s">
        <v>9</v>
      </c>
      <c r="D511" t="s">
        <v>66</v>
      </c>
      <c r="E511">
        <v>112.49</v>
      </c>
      <c r="F511" t="s">
        <v>77</v>
      </c>
      <c r="G511" s="2">
        <f>E511</f>
        <v>112.49</v>
      </c>
      <c r="H511" s="3">
        <f>E511*'21run'!$C$2</f>
        <v>958.65102899999999</v>
      </c>
      <c r="I511">
        <v>8</v>
      </c>
      <c r="J511" s="3">
        <f>I511*'21run'!$C$2</f>
        <v>68.1768</v>
      </c>
      <c r="K511" s="3">
        <f t="shared" si="25"/>
        <v>1026.8278290000001</v>
      </c>
      <c r="L511" t="s">
        <v>45</v>
      </c>
      <c r="M511" t="s">
        <v>51</v>
      </c>
      <c r="N511">
        <v>1100</v>
      </c>
      <c r="O511" s="1">
        <f t="shared" si="26"/>
        <v>73.172170999999935</v>
      </c>
      <c r="P511" s="4">
        <f t="shared" si="27"/>
        <v>6.6520155454545399E-2</v>
      </c>
      <c r="Q511" t="s">
        <v>89</v>
      </c>
    </row>
    <row r="512" spans="1:17" x14ac:dyDescent="0.25">
      <c r="A512" s="5">
        <v>43136</v>
      </c>
      <c r="B512" t="s">
        <v>27</v>
      </c>
      <c r="C512" t="s">
        <v>9</v>
      </c>
      <c r="D512" t="s">
        <v>66</v>
      </c>
      <c r="E512">
        <v>112.49</v>
      </c>
      <c r="F512" t="s">
        <v>77</v>
      </c>
      <c r="G512" s="2">
        <f>E512</f>
        <v>112.49</v>
      </c>
      <c r="H512" s="3">
        <f>E512*'21run'!$C$2</f>
        <v>958.65102899999999</v>
      </c>
      <c r="I512">
        <v>8</v>
      </c>
      <c r="J512" s="3">
        <f>I512*'21run'!$C$2</f>
        <v>68.1768</v>
      </c>
      <c r="K512" s="3">
        <f t="shared" si="25"/>
        <v>1026.8278290000001</v>
      </c>
      <c r="L512" t="s">
        <v>45</v>
      </c>
      <c r="M512" t="s">
        <v>51</v>
      </c>
      <c r="N512">
        <v>1100</v>
      </c>
      <c r="O512" s="1">
        <f t="shared" si="26"/>
        <v>73.172170999999935</v>
      </c>
      <c r="P512" s="4">
        <f t="shared" si="27"/>
        <v>6.6520155454545399E-2</v>
      </c>
      <c r="Q512" t="s">
        <v>89</v>
      </c>
    </row>
    <row r="513" spans="1:17" x14ac:dyDescent="0.25">
      <c r="A513" s="5">
        <v>43138</v>
      </c>
      <c r="B513" t="s">
        <v>27</v>
      </c>
      <c r="C513" t="s">
        <v>9</v>
      </c>
      <c r="D513" t="s">
        <v>66</v>
      </c>
      <c r="E513">
        <v>112.49</v>
      </c>
      <c r="F513" t="s">
        <v>77</v>
      </c>
      <c r="G513" s="2">
        <f>E513</f>
        <v>112.49</v>
      </c>
      <c r="H513" s="3">
        <f>E513*'21run'!$C$2</f>
        <v>958.65102899999999</v>
      </c>
      <c r="I513">
        <v>8</v>
      </c>
      <c r="J513" s="3">
        <f>I513*'21run'!$C$2</f>
        <v>68.1768</v>
      </c>
      <c r="K513" s="3">
        <f t="shared" si="25"/>
        <v>1026.8278290000001</v>
      </c>
      <c r="L513" t="s">
        <v>45</v>
      </c>
      <c r="M513" t="s">
        <v>51</v>
      </c>
      <c r="N513">
        <v>1100</v>
      </c>
      <c r="O513" s="1">
        <f t="shared" si="26"/>
        <v>73.172170999999935</v>
      </c>
      <c r="P513" s="4">
        <f t="shared" si="27"/>
        <v>6.6520155454545399E-2</v>
      </c>
      <c r="Q513" t="s">
        <v>89</v>
      </c>
    </row>
    <row r="514" spans="1:17" x14ac:dyDescent="0.25">
      <c r="A514" s="5">
        <v>43139</v>
      </c>
      <c r="B514" t="s">
        <v>27</v>
      </c>
      <c r="C514" t="s">
        <v>9</v>
      </c>
      <c r="D514" t="s">
        <v>66</v>
      </c>
      <c r="E514">
        <v>112.49</v>
      </c>
      <c r="F514" t="s">
        <v>77</v>
      </c>
      <c r="G514" s="2">
        <f>E514</f>
        <v>112.49</v>
      </c>
      <c r="H514" s="3">
        <f>E514*'21run'!$C$2</f>
        <v>958.65102899999999</v>
      </c>
      <c r="I514">
        <v>8</v>
      </c>
      <c r="J514" s="3">
        <f>I514*'21run'!$C$2</f>
        <v>68.1768</v>
      </c>
      <c r="K514" s="3">
        <f t="shared" si="25"/>
        <v>1026.8278290000001</v>
      </c>
      <c r="L514" t="s">
        <v>45</v>
      </c>
      <c r="M514" t="s">
        <v>51</v>
      </c>
      <c r="N514">
        <v>1100</v>
      </c>
      <c r="O514" s="1">
        <f t="shared" si="26"/>
        <v>73.172170999999935</v>
      </c>
      <c r="P514" s="4">
        <f t="shared" si="27"/>
        <v>6.6520155454545399E-2</v>
      </c>
      <c r="Q514" t="s">
        <v>89</v>
      </c>
    </row>
    <row r="515" spans="1:17" x14ac:dyDescent="0.25">
      <c r="A515" s="5">
        <v>43140</v>
      </c>
      <c r="B515" t="s">
        <v>27</v>
      </c>
      <c r="C515" t="s">
        <v>9</v>
      </c>
      <c r="D515" t="s">
        <v>66</v>
      </c>
      <c r="E515">
        <v>112.49</v>
      </c>
      <c r="F515" t="s">
        <v>77</v>
      </c>
      <c r="G515" s="2">
        <f>E515</f>
        <v>112.49</v>
      </c>
      <c r="H515" s="3">
        <f>E515*'21run'!$C$2</f>
        <v>958.65102899999999</v>
      </c>
      <c r="I515">
        <v>8</v>
      </c>
      <c r="J515" s="3">
        <f>I515*'21run'!$C$2</f>
        <v>68.1768</v>
      </c>
      <c r="K515" s="3">
        <f t="shared" si="25"/>
        <v>1026.8278290000001</v>
      </c>
      <c r="L515" t="s">
        <v>45</v>
      </c>
      <c r="M515" t="s">
        <v>51</v>
      </c>
      <c r="N515">
        <v>1100</v>
      </c>
      <c r="O515" s="1">
        <f t="shared" si="26"/>
        <v>73.172170999999935</v>
      </c>
      <c r="P515" s="4">
        <f t="shared" si="27"/>
        <v>6.6520155454545399E-2</v>
      </c>
      <c r="Q515" t="s">
        <v>89</v>
      </c>
    </row>
    <row r="516" spans="1:17" x14ac:dyDescent="0.25">
      <c r="A516" s="5">
        <v>43135</v>
      </c>
      <c r="B516" t="s">
        <v>27</v>
      </c>
      <c r="C516" t="s">
        <v>9</v>
      </c>
      <c r="D516" t="s">
        <v>64</v>
      </c>
      <c r="F516" t="s">
        <v>74</v>
      </c>
      <c r="G516" s="2"/>
      <c r="H516" s="3">
        <v>1009</v>
      </c>
      <c r="I516">
        <v>0</v>
      </c>
      <c r="J516" s="3"/>
      <c r="K516" s="3">
        <f t="shared" si="25"/>
        <v>1009</v>
      </c>
      <c r="L516" t="s">
        <v>45</v>
      </c>
      <c r="M516" t="s">
        <v>49</v>
      </c>
      <c r="N516">
        <v>1100</v>
      </c>
      <c r="O516" s="1">
        <f t="shared" si="26"/>
        <v>91</v>
      </c>
      <c r="P516" s="4">
        <f t="shared" si="27"/>
        <v>8.2727272727272733E-2</v>
      </c>
      <c r="Q516" t="s">
        <v>89</v>
      </c>
    </row>
    <row r="517" spans="1:17" x14ac:dyDescent="0.25">
      <c r="A517" s="5">
        <v>43136</v>
      </c>
      <c r="B517" t="s">
        <v>27</v>
      </c>
      <c r="C517" t="s">
        <v>9</v>
      </c>
      <c r="D517" t="s">
        <v>64</v>
      </c>
      <c r="F517" t="s">
        <v>74</v>
      </c>
      <c r="G517" s="2"/>
      <c r="H517" s="3">
        <v>1100</v>
      </c>
      <c r="I517">
        <v>0</v>
      </c>
      <c r="J517" s="3"/>
      <c r="K517" s="3">
        <f t="shared" si="25"/>
        <v>1100</v>
      </c>
      <c r="L517" t="s">
        <v>45</v>
      </c>
      <c r="M517" t="s">
        <v>49</v>
      </c>
      <c r="N517">
        <v>1100</v>
      </c>
      <c r="O517" s="1">
        <f t="shared" si="26"/>
        <v>0</v>
      </c>
      <c r="P517" s="4">
        <f t="shared" si="27"/>
        <v>0</v>
      </c>
      <c r="Q517" t="s">
        <v>89</v>
      </c>
    </row>
    <row r="518" spans="1:17" x14ac:dyDescent="0.25">
      <c r="A518" s="5">
        <v>43138</v>
      </c>
      <c r="B518" t="s">
        <v>27</v>
      </c>
      <c r="C518" t="s">
        <v>9</v>
      </c>
      <c r="D518" t="s">
        <v>64</v>
      </c>
      <c r="F518" t="s">
        <v>74</v>
      </c>
      <c r="G518" s="2"/>
      <c r="H518" s="3">
        <v>1100</v>
      </c>
      <c r="I518">
        <v>0</v>
      </c>
      <c r="J518" s="3"/>
      <c r="K518" s="3">
        <f t="shared" ref="K518:K581" si="28">H518+J518</f>
        <v>1100</v>
      </c>
      <c r="L518" t="s">
        <v>45</v>
      </c>
      <c r="M518" t="s">
        <v>49</v>
      </c>
      <c r="N518">
        <v>1100</v>
      </c>
      <c r="O518" s="1">
        <f t="shared" ref="O518:O581" si="29">N518-K518</f>
        <v>0</v>
      </c>
      <c r="P518" s="4">
        <f t="shared" ref="P518:P581" si="30">O518/N518</f>
        <v>0</v>
      </c>
      <c r="Q518" t="s">
        <v>89</v>
      </c>
    </row>
    <row r="519" spans="1:17" x14ac:dyDescent="0.25">
      <c r="A519" s="5">
        <v>43139</v>
      </c>
      <c r="B519" t="s">
        <v>27</v>
      </c>
      <c r="C519" t="s">
        <v>9</v>
      </c>
      <c r="D519" t="s">
        <v>64</v>
      </c>
      <c r="F519" t="s">
        <v>74</v>
      </c>
      <c r="G519" s="2"/>
      <c r="H519" s="3">
        <v>1100</v>
      </c>
      <c r="I519">
        <v>0</v>
      </c>
      <c r="J519" s="3"/>
      <c r="K519" s="3">
        <f t="shared" si="28"/>
        <v>1100</v>
      </c>
      <c r="L519" t="s">
        <v>45</v>
      </c>
      <c r="M519" t="s">
        <v>49</v>
      </c>
      <c r="N519">
        <v>1100</v>
      </c>
      <c r="O519" s="1">
        <f t="shared" si="29"/>
        <v>0</v>
      </c>
      <c r="P519" s="4">
        <f t="shared" si="30"/>
        <v>0</v>
      </c>
      <c r="Q519" t="s">
        <v>89</v>
      </c>
    </row>
    <row r="520" spans="1:17" x14ac:dyDescent="0.25">
      <c r="A520" s="5">
        <v>43140</v>
      </c>
      <c r="B520" t="s">
        <v>27</v>
      </c>
      <c r="C520" t="s">
        <v>9</v>
      </c>
      <c r="D520" t="s">
        <v>64</v>
      </c>
      <c r="F520" t="s">
        <v>74</v>
      </c>
      <c r="G520" s="2"/>
      <c r="H520" s="3">
        <v>900</v>
      </c>
      <c r="I520">
        <v>0</v>
      </c>
      <c r="J520" s="3">
        <v>39</v>
      </c>
      <c r="K520" s="3">
        <f t="shared" si="28"/>
        <v>939</v>
      </c>
      <c r="L520" t="s">
        <v>45</v>
      </c>
      <c r="M520" t="s">
        <v>49</v>
      </c>
      <c r="N520">
        <v>1100</v>
      </c>
      <c r="O520" s="1">
        <f t="shared" si="29"/>
        <v>161</v>
      </c>
      <c r="P520" s="4">
        <f t="shared" si="30"/>
        <v>0.14636363636363636</v>
      </c>
      <c r="Q520" t="s">
        <v>89</v>
      </c>
    </row>
    <row r="521" spans="1:17" x14ac:dyDescent="0.25">
      <c r="A521" s="5">
        <v>43135</v>
      </c>
      <c r="B521" t="s">
        <v>31</v>
      </c>
      <c r="C521" t="s">
        <v>57</v>
      </c>
      <c r="D521" t="s">
        <v>2</v>
      </c>
      <c r="E521">
        <v>84.47</v>
      </c>
      <c r="F521" t="s">
        <v>73</v>
      </c>
      <c r="G521" s="2">
        <f t="shared" ref="G521:G530" si="31">E521</f>
        <v>84.47</v>
      </c>
      <c r="H521" s="3">
        <f>E521*$C$1</f>
        <v>629.749191</v>
      </c>
      <c r="I521">
        <v>2</v>
      </c>
      <c r="J521" s="3">
        <f>I521*$C$1</f>
        <v>14.910600000000001</v>
      </c>
      <c r="K521" s="3">
        <f t="shared" si="28"/>
        <v>644.65979100000004</v>
      </c>
      <c r="L521" t="s">
        <v>45</v>
      </c>
      <c r="M521" t="s">
        <v>50</v>
      </c>
      <c r="N521">
        <v>1100</v>
      </c>
      <c r="O521" s="1">
        <f t="shared" si="29"/>
        <v>455.34020899999996</v>
      </c>
      <c r="P521" s="4">
        <f t="shared" si="30"/>
        <v>0.41394564454545452</v>
      </c>
      <c r="Q521" t="s">
        <v>89</v>
      </c>
    </row>
    <row r="522" spans="1:17" x14ac:dyDescent="0.25">
      <c r="A522" s="5">
        <v>43136</v>
      </c>
      <c r="B522" t="s">
        <v>31</v>
      </c>
      <c r="C522" t="s">
        <v>57</v>
      </c>
      <c r="D522" t="s">
        <v>2</v>
      </c>
      <c r="E522">
        <v>84.47</v>
      </c>
      <c r="F522" t="s">
        <v>73</v>
      </c>
      <c r="G522" s="2">
        <f t="shared" si="31"/>
        <v>84.47</v>
      </c>
      <c r="H522" s="3">
        <f>E522*$C$1</f>
        <v>629.749191</v>
      </c>
      <c r="I522">
        <v>2</v>
      </c>
      <c r="J522" s="3">
        <f>I522*$C$1</f>
        <v>14.910600000000001</v>
      </c>
      <c r="K522" s="3">
        <f t="shared" si="28"/>
        <v>644.65979100000004</v>
      </c>
      <c r="L522" t="s">
        <v>45</v>
      </c>
      <c r="M522" t="s">
        <v>50</v>
      </c>
      <c r="N522">
        <v>1100</v>
      </c>
      <c r="O522" s="1">
        <f t="shared" si="29"/>
        <v>455.34020899999996</v>
      </c>
      <c r="P522" s="4">
        <f t="shared" si="30"/>
        <v>0.41394564454545452</v>
      </c>
      <c r="Q522" t="s">
        <v>89</v>
      </c>
    </row>
    <row r="523" spans="1:17" x14ac:dyDescent="0.25">
      <c r="A523" s="5">
        <v>43138</v>
      </c>
      <c r="B523" t="s">
        <v>31</v>
      </c>
      <c r="C523" t="s">
        <v>57</v>
      </c>
      <c r="D523" t="s">
        <v>2</v>
      </c>
      <c r="E523">
        <v>84.47</v>
      </c>
      <c r="F523" t="s">
        <v>73</v>
      </c>
      <c r="G523" s="2">
        <f t="shared" si="31"/>
        <v>84.47</v>
      </c>
      <c r="H523" s="3">
        <f>E523*$C$1</f>
        <v>629.749191</v>
      </c>
      <c r="I523">
        <v>2</v>
      </c>
      <c r="J523" s="3">
        <f>I523*$C$1</f>
        <v>14.910600000000001</v>
      </c>
      <c r="K523" s="3">
        <f t="shared" si="28"/>
        <v>644.65979100000004</v>
      </c>
      <c r="L523" t="s">
        <v>45</v>
      </c>
      <c r="M523" t="s">
        <v>50</v>
      </c>
      <c r="N523">
        <v>1100</v>
      </c>
      <c r="O523" s="1">
        <f t="shared" si="29"/>
        <v>455.34020899999996</v>
      </c>
      <c r="P523" s="4">
        <f t="shared" si="30"/>
        <v>0.41394564454545452</v>
      </c>
      <c r="Q523" t="s">
        <v>89</v>
      </c>
    </row>
    <row r="524" spans="1:17" x14ac:dyDescent="0.25">
      <c r="A524" s="5">
        <v>43139</v>
      </c>
      <c r="B524" t="s">
        <v>31</v>
      </c>
      <c r="C524" t="s">
        <v>57</v>
      </c>
      <c r="D524" t="s">
        <v>2</v>
      </c>
      <c r="E524">
        <v>84.47</v>
      </c>
      <c r="F524" t="s">
        <v>73</v>
      </c>
      <c r="G524" s="2">
        <f t="shared" si="31"/>
        <v>84.47</v>
      </c>
      <c r="H524" s="3">
        <f>E524*$C$1</f>
        <v>629.749191</v>
      </c>
      <c r="I524">
        <v>2</v>
      </c>
      <c r="J524" s="3">
        <f>I524*$C$1</f>
        <v>14.910600000000001</v>
      </c>
      <c r="K524" s="3">
        <f t="shared" si="28"/>
        <v>644.65979100000004</v>
      </c>
      <c r="L524" t="s">
        <v>45</v>
      </c>
      <c r="M524" t="s">
        <v>50</v>
      </c>
      <c r="N524">
        <v>1100</v>
      </c>
      <c r="O524" s="1">
        <f t="shared" si="29"/>
        <v>455.34020899999996</v>
      </c>
      <c r="P524" s="4">
        <f t="shared" si="30"/>
        <v>0.41394564454545452</v>
      </c>
      <c r="Q524" t="s">
        <v>89</v>
      </c>
    </row>
    <row r="525" spans="1:17" x14ac:dyDescent="0.25">
      <c r="A525" s="5">
        <v>43140</v>
      </c>
      <c r="B525" t="s">
        <v>31</v>
      </c>
      <c r="C525" t="s">
        <v>57</v>
      </c>
      <c r="D525" t="s">
        <v>2</v>
      </c>
      <c r="E525">
        <v>84.47</v>
      </c>
      <c r="F525" t="s">
        <v>73</v>
      </c>
      <c r="G525" s="2">
        <f t="shared" si="31"/>
        <v>84.47</v>
      </c>
      <c r="H525" s="3">
        <f>E525*$C$1</f>
        <v>629.749191</v>
      </c>
      <c r="I525">
        <v>2</v>
      </c>
      <c r="J525" s="3">
        <f>I525*$C$1</f>
        <v>14.910600000000001</v>
      </c>
      <c r="K525" s="3">
        <f t="shared" si="28"/>
        <v>644.65979100000004</v>
      </c>
      <c r="L525" t="s">
        <v>45</v>
      </c>
      <c r="M525" t="s">
        <v>50</v>
      </c>
      <c r="N525">
        <v>1100</v>
      </c>
      <c r="O525" s="1">
        <f t="shared" si="29"/>
        <v>455.34020899999996</v>
      </c>
      <c r="P525" s="4">
        <f t="shared" si="30"/>
        <v>0.41394564454545452</v>
      </c>
      <c r="Q525" t="s">
        <v>89</v>
      </c>
    </row>
    <row r="526" spans="1:17" x14ac:dyDescent="0.25">
      <c r="A526" s="5">
        <v>43135</v>
      </c>
      <c r="B526" t="s">
        <v>31</v>
      </c>
      <c r="C526" t="s">
        <v>57</v>
      </c>
      <c r="D526" t="s">
        <v>69</v>
      </c>
      <c r="E526">
        <v>64.95</v>
      </c>
      <c r="F526" t="s">
        <v>73</v>
      </c>
      <c r="G526" s="2">
        <f t="shared" si="31"/>
        <v>64.95</v>
      </c>
      <c r="H526" s="3">
        <f>E526*'21run'!$C$1</f>
        <v>483.40986000000004</v>
      </c>
      <c r="I526">
        <v>10</v>
      </c>
      <c r="J526" s="3">
        <f>I526*'21run'!$C$1</f>
        <v>74.427999999999997</v>
      </c>
      <c r="K526" s="3">
        <f t="shared" si="28"/>
        <v>557.83786000000009</v>
      </c>
      <c r="L526" t="s">
        <v>45</v>
      </c>
      <c r="M526" t="s">
        <v>50</v>
      </c>
      <c r="N526">
        <v>1100</v>
      </c>
      <c r="O526" s="1">
        <f t="shared" si="29"/>
        <v>542.16213999999991</v>
      </c>
      <c r="P526" s="4">
        <f t="shared" si="30"/>
        <v>0.49287467272727264</v>
      </c>
      <c r="Q526" t="s">
        <v>89</v>
      </c>
    </row>
    <row r="527" spans="1:17" x14ac:dyDescent="0.25">
      <c r="A527" s="5">
        <v>43136</v>
      </c>
      <c r="B527" t="s">
        <v>31</v>
      </c>
      <c r="C527" t="s">
        <v>57</v>
      </c>
      <c r="D527" t="s">
        <v>69</v>
      </c>
      <c r="E527">
        <v>64.95</v>
      </c>
      <c r="F527" t="s">
        <v>73</v>
      </c>
      <c r="G527" s="2">
        <f t="shared" si="31"/>
        <v>64.95</v>
      </c>
      <c r="H527" s="3">
        <f>E527*'21run'!$C$1</f>
        <v>483.40986000000004</v>
      </c>
      <c r="I527">
        <v>10</v>
      </c>
      <c r="J527" s="3">
        <f>I527*'21run'!$C$1</f>
        <v>74.427999999999997</v>
      </c>
      <c r="K527" s="3">
        <f t="shared" si="28"/>
        <v>557.83786000000009</v>
      </c>
      <c r="L527" t="s">
        <v>45</v>
      </c>
      <c r="M527" t="s">
        <v>50</v>
      </c>
      <c r="N527">
        <v>1100</v>
      </c>
      <c r="O527" s="1">
        <f t="shared" si="29"/>
        <v>542.16213999999991</v>
      </c>
      <c r="P527" s="4">
        <f t="shared" si="30"/>
        <v>0.49287467272727264</v>
      </c>
      <c r="Q527" t="s">
        <v>89</v>
      </c>
    </row>
    <row r="528" spans="1:17" x14ac:dyDescent="0.25">
      <c r="A528" s="5">
        <v>43138</v>
      </c>
      <c r="B528" t="s">
        <v>31</v>
      </c>
      <c r="C528" t="s">
        <v>57</v>
      </c>
      <c r="D528" t="s">
        <v>69</v>
      </c>
      <c r="E528">
        <v>64.95</v>
      </c>
      <c r="F528" t="s">
        <v>73</v>
      </c>
      <c r="G528" s="2">
        <f t="shared" si="31"/>
        <v>64.95</v>
      </c>
      <c r="H528" s="3">
        <f>E528*'21run'!$C$1</f>
        <v>483.40986000000004</v>
      </c>
      <c r="I528">
        <v>10</v>
      </c>
      <c r="J528" s="3">
        <f>I528*'21run'!$C$1</f>
        <v>74.427999999999997</v>
      </c>
      <c r="K528" s="3">
        <f t="shared" si="28"/>
        <v>557.83786000000009</v>
      </c>
      <c r="L528" t="s">
        <v>45</v>
      </c>
      <c r="M528" t="s">
        <v>50</v>
      </c>
      <c r="N528">
        <v>1100</v>
      </c>
      <c r="O528" s="1">
        <f t="shared" si="29"/>
        <v>542.16213999999991</v>
      </c>
      <c r="P528" s="4">
        <f t="shared" si="30"/>
        <v>0.49287467272727264</v>
      </c>
      <c r="Q528" t="s">
        <v>89</v>
      </c>
    </row>
    <row r="529" spans="1:17" x14ac:dyDescent="0.25">
      <c r="A529" s="5">
        <v>43139</v>
      </c>
      <c r="B529" t="s">
        <v>31</v>
      </c>
      <c r="C529" t="s">
        <v>57</v>
      </c>
      <c r="D529" t="s">
        <v>69</v>
      </c>
      <c r="E529">
        <v>64.95</v>
      </c>
      <c r="F529" t="s">
        <v>73</v>
      </c>
      <c r="G529" s="2">
        <f t="shared" si="31"/>
        <v>64.95</v>
      </c>
      <c r="H529" s="3">
        <f>E529*'21run'!$C$1</f>
        <v>483.40986000000004</v>
      </c>
      <c r="I529">
        <v>10</v>
      </c>
      <c r="J529" s="3">
        <f>I529*'21run'!$C$1</f>
        <v>74.427999999999997</v>
      </c>
      <c r="K529" s="3">
        <f t="shared" si="28"/>
        <v>557.83786000000009</v>
      </c>
      <c r="L529" t="s">
        <v>45</v>
      </c>
      <c r="M529" t="s">
        <v>50</v>
      </c>
      <c r="N529">
        <v>1100</v>
      </c>
      <c r="O529" s="1">
        <f t="shared" si="29"/>
        <v>542.16213999999991</v>
      </c>
      <c r="P529" s="4">
        <f t="shared" si="30"/>
        <v>0.49287467272727264</v>
      </c>
      <c r="Q529" t="s">
        <v>89</v>
      </c>
    </row>
    <row r="530" spans="1:17" x14ac:dyDescent="0.25">
      <c r="A530" s="5">
        <v>43140</v>
      </c>
      <c r="B530" t="s">
        <v>31</v>
      </c>
      <c r="C530" t="s">
        <v>57</v>
      </c>
      <c r="D530" t="s">
        <v>69</v>
      </c>
      <c r="E530">
        <v>64.95</v>
      </c>
      <c r="F530" t="s">
        <v>73</v>
      </c>
      <c r="G530" s="2">
        <f t="shared" si="31"/>
        <v>64.95</v>
      </c>
      <c r="H530" s="3">
        <f>E530*'21run'!$C$1</f>
        <v>483.40986000000004</v>
      </c>
      <c r="I530">
        <v>10</v>
      </c>
      <c r="J530" s="3">
        <f>I530*'21run'!$C$1</f>
        <v>74.427999999999997</v>
      </c>
      <c r="K530" s="3">
        <f t="shared" si="28"/>
        <v>557.83786000000009</v>
      </c>
      <c r="L530" t="s">
        <v>45</v>
      </c>
      <c r="M530" t="s">
        <v>50</v>
      </c>
      <c r="N530">
        <v>1100</v>
      </c>
      <c r="O530" s="1">
        <f t="shared" si="29"/>
        <v>542.16213999999991</v>
      </c>
      <c r="P530" s="4">
        <f t="shared" si="30"/>
        <v>0.49287467272727264</v>
      </c>
      <c r="Q530" t="s">
        <v>89</v>
      </c>
    </row>
    <row r="531" spans="1:17" x14ac:dyDescent="0.25">
      <c r="A531" s="5">
        <v>43135</v>
      </c>
      <c r="B531" t="s">
        <v>31</v>
      </c>
      <c r="C531" t="s">
        <v>57</v>
      </c>
      <c r="D531" t="s">
        <v>64</v>
      </c>
      <c r="F531" t="s">
        <v>74</v>
      </c>
      <c r="G531" s="2"/>
      <c r="H531" s="3">
        <v>499</v>
      </c>
      <c r="I531">
        <v>0</v>
      </c>
      <c r="J531" s="3">
        <v>39</v>
      </c>
      <c r="K531" s="3">
        <f t="shared" si="28"/>
        <v>538</v>
      </c>
      <c r="L531" t="s">
        <v>45</v>
      </c>
      <c r="M531" t="s">
        <v>49</v>
      </c>
      <c r="N531">
        <v>1100</v>
      </c>
      <c r="O531" s="1">
        <f t="shared" si="29"/>
        <v>562</v>
      </c>
      <c r="P531" s="4">
        <f t="shared" si="30"/>
        <v>0.51090909090909087</v>
      </c>
      <c r="Q531" t="s">
        <v>89</v>
      </c>
    </row>
    <row r="532" spans="1:17" x14ac:dyDescent="0.25">
      <c r="A532" s="5">
        <v>43136</v>
      </c>
      <c r="B532" t="s">
        <v>31</v>
      </c>
      <c r="C532" t="s">
        <v>57</v>
      </c>
      <c r="D532" t="s">
        <v>64</v>
      </c>
      <c r="F532" t="s">
        <v>74</v>
      </c>
      <c r="G532" s="2"/>
      <c r="H532" s="3">
        <v>499</v>
      </c>
      <c r="I532">
        <v>0</v>
      </c>
      <c r="J532" s="3">
        <v>39</v>
      </c>
      <c r="K532" s="3">
        <f t="shared" si="28"/>
        <v>538</v>
      </c>
      <c r="L532" t="s">
        <v>45</v>
      </c>
      <c r="M532" t="s">
        <v>49</v>
      </c>
      <c r="N532">
        <v>1100</v>
      </c>
      <c r="O532" s="1">
        <f t="shared" si="29"/>
        <v>562</v>
      </c>
      <c r="P532" s="4">
        <f t="shared" si="30"/>
        <v>0.51090909090909087</v>
      </c>
      <c r="Q532" t="s">
        <v>89</v>
      </c>
    </row>
    <row r="533" spans="1:17" x14ac:dyDescent="0.25">
      <c r="A533" s="5">
        <v>43138</v>
      </c>
      <c r="B533" t="s">
        <v>31</v>
      </c>
      <c r="C533" t="s">
        <v>57</v>
      </c>
      <c r="D533" t="s">
        <v>64</v>
      </c>
      <c r="F533" t="s">
        <v>74</v>
      </c>
      <c r="G533" s="2"/>
      <c r="H533" s="3">
        <v>499</v>
      </c>
      <c r="I533">
        <v>0</v>
      </c>
      <c r="J533" s="3">
        <v>39</v>
      </c>
      <c r="K533" s="3">
        <f t="shared" si="28"/>
        <v>538</v>
      </c>
      <c r="L533" t="s">
        <v>45</v>
      </c>
      <c r="M533" t="s">
        <v>49</v>
      </c>
      <c r="N533">
        <v>1100</v>
      </c>
      <c r="O533" s="1">
        <f t="shared" si="29"/>
        <v>562</v>
      </c>
      <c r="P533" s="4">
        <f t="shared" si="30"/>
        <v>0.51090909090909087</v>
      </c>
      <c r="Q533" t="s">
        <v>89</v>
      </c>
    </row>
    <row r="534" spans="1:17" x14ac:dyDescent="0.25">
      <c r="A534" s="5">
        <v>43139</v>
      </c>
      <c r="B534" t="s">
        <v>31</v>
      </c>
      <c r="C534" t="s">
        <v>57</v>
      </c>
      <c r="D534" t="s">
        <v>64</v>
      </c>
      <c r="F534" t="s">
        <v>74</v>
      </c>
      <c r="G534" s="2"/>
      <c r="H534" s="3">
        <v>499</v>
      </c>
      <c r="I534">
        <v>0</v>
      </c>
      <c r="J534" s="3">
        <v>39</v>
      </c>
      <c r="K534" s="3">
        <f t="shared" si="28"/>
        <v>538</v>
      </c>
      <c r="L534" t="s">
        <v>45</v>
      </c>
      <c r="M534" t="s">
        <v>49</v>
      </c>
      <c r="N534">
        <v>1100</v>
      </c>
      <c r="O534" s="1">
        <f t="shared" si="29"/>
        <v>562</v>
      </c>
      <c r="P534" s="4">
        <f t="shared" si="30"/>
        <v>0.51090909090909087</v>
      </c>
      <c r="Q534" t="s">
        <v>89</v>
      </c>
    </row>
    <row r="535" spans="1:17" x14ac:dyDescent="0.25">
      <c r="A535" s="5">
        <v>43140</v>
      </c>
      <c r="B535" t="s">
        <v>31</v>
      </c>
      <c r="C535" t="s">
        <v>57</v>
      </c>
      <c r="D535" t="s">
        <v>64</v>
      </c>
      <c r="F535" t="s">
        <v>74</v>
      </c>
      <c r="G535" s="2"/>
      <c r="H535" s="3">
        <v>499</v>
      </c>
      <c r="I535">
        <v>0</v>
      </c>
      <c r="J535" s="3">
        <v>39</v>
      </c>
      <c r="K535" s="3">
        <f t="shared" si="28"/>
        <v>538</v>
      </c>
      <c r="L535" t="s">
        <v>45</v>
      </c>
      <c r="M535" t="s">
        <v>49</v>
      </c>
      <c r="N535">
        <v>1100</v>
      </c>
      <c r="O535" s="1">
        <f t="shared" si="29"/>
        <v>562</v>
      </c>
      <c r="P535" s="4">
        <f t="shared" si="30"/>
        <v>0.51090909090909087</v>
      </c>
      <c r="Q535" t="s">
        <v>89</v>
      </c>
    </row>
    <row r="536" spans="1:17" x14ac:dyDescent="0.25">
      <c r="A536" s="5">
        <v>43135</v>
      </c>
      <c r="B536" t="s">
        <v>22</v>
      </c>
      <c r="C536" t="s">
        <v>59</v>
      </c>
      <c r="D536" t="s">
        <v>70</v>
      </c>
      <c r="G536" s="2"/>
      <c r="H536" s="3">
        <v>479</v>
      </c>
      <c r="I536">
        <v>8</v>
      </c>
      <c r="J536" s="3">
        <v>75</v>
      </c>
      <c r="K536" s="3">
        <f t="shared" si="28"/>
        <v>554</v>
      </c>
      <c r="L536" t="s">
        <v>45</v>
      </c>
      <c r="M536" t="s">
        <v>71</v>
      </c>
      <c r="N536">
        <v>1050</v>
      </c>
      <c r="O536" s="1">
        <f t="shared" si="29"/>
        <v>496</v>
      </c>
      <c r="P536" s="4">
        <f t="shared" si="30"/>
        <v>0.4723809523809524</v>
      </c>
      <c r="Q536" t="s">
        <v>89</v>
      </c>
    </row>
    <row r="537" spans="1:17" x14ac:dyDescent="0.25">
      <c r="A537" s="5">
        <v>43136</v>
      </c>
      <c r="B537" t="s">
        <v>22</v>
      </c>
      <c r="C537" t="s">
        <v>59</v>
      </c>
      <c r="D537" t="s">
        <v>70</v>
      </c>
      <c r="G537" s="2"/>
      <c r="H537" s="3">
        <v>479</v>
      </c>
      <c r="I537">
        <v>8</v>
      </c>
      <c r="J537" s="3">
        <v>75</v>
      </c>
      <c r="K537" s="3">
        <f t="shared" si="28"/>
        <v>554</v>
      </c>
      <c r="L537" t="s">
        <v>45</v>
      </c>
      <c r="M537" t="s">
        <v>71</v>
      </c>
      <c r="N537">
        <v>1050</v>
      </c>
      <c r="O537" s="1">
        <f t="shared" si="29"/>
        <v>496</v>
      </c>
      <c r="P537" s="4">
        <f t="shared" si="30"/>
        <v>0.4723809523809524</v>
      </c>
      <c r="Q537" t="s">
        <v>89</v>
      </c>
    </row>
    <row r="538" spans="1:17" x14ac:dyDescent="0.25">
      <c r="A538" s="5">
        <v>43138</v>
      </c>
      <c r="B538" t="s">
        <v>22</v>
      </c>
      <c r="C538" t="s">
        <v>59</v>
      </c>
      <c r="D538" t="s">
        <v>70</v>
      </c>
      <c r="G538" s="2"/>
      <c r="H538" s="3">
        <v>479</v>
      </c>
      <c r="I538">
        <v>8</v>
      </c>
      <c r="J538" s="3">
        <v>75</v>
      </c>
      <c r="K538" s="3">
        <f t="shared" si="28"/>
        <v>554</v>
      </c>
      <c r="L538" t="s">
        <v>45</v>
      </c>
      <c r="M538" t="s">
        <v>71</v>
      </c>
      <c r="N538">
        <v>1050</v>
      </c>
      <c r="O538" s="1">
        <f t="shared" si="29"/>
        <v>496</v>
      </c>
      <c r="P538" s="4">
        <f t="shared" si="30"/>
        <v>0.4723809523809524</v>
      </c>
      <c r="Q538" t="s">
        <v>89</v>
      </c>
    </row>
    <row r="539" spans="1:17" x14ac:dyDescent="0.25">
      <c r="A539" s="5">
        <v>43139</v>
      </c>
      <c r="B539" t="s">
        <v>22</v>
      </c>
      <c r="C539" t="s">
        <v>59</v>
      </c>
      <c r="D539" t="s">
        <v>70</v>
      </c>
      <c r="G539" s="2"/>
      <c r="H539" s="3">
        <v>479</v>
      </c>
      <c r="I539">
        <v>8</v>
      </c>
      <c r="J539" s="3">
        <v>75</v>
      </c>
      <c r="K539" s="3">
        <f t="shared" si="28"/>
        <v>554</v>
      </c>
      <c r="L539" t="s">
        <v>45</v>
      </c>
      <c r="M539" t="s">
        <v>71</v>
      </c>
      <c r="N539">
        <v>1050</v>
      </c>
      <c r="O539" s="1">
        <f t="shared" si="29"/>
        <v>496</v>
      </c>
      <c r="P539" s="4">
        <f t="shared" si="30"/>
        <v>0.4723809523809524</v>
      </c>
      <c r="Q539" t="s">
        <v>89</v>
      </c>
    </row>
    <row r="540" spans="1:17" x14ac:dyDescent="0.25">
      <c r="A540" s="5">
        <v>43140</v>
      </c>
      <c r="B540" t="s">
        <v>22</v>
      </c>
      <c r="C540" t="s">
        <v>59</v>
      </c>
      <c r="D540" t="s">
        <v>70</v>
      </c>
      <c r="G540" s="2"/>
      <c r="H540" s="3">
        <v>479</v>
      </c>
      <c r="I540">
        <v>8</v>
      </c>
      <c r="J540" s="3">
        <v>75</v>
      </c>
      <c r="K540" s="3">
        <f t="shared" si="28"/>
        <v>554</v>
      </c>
      <c r="L540" t="s">
        <v>45</v>
      </c>
      <c r="M540" t="s">
        <v>71</v>
      </c>
      <c r="N540">
        <v>1050</v>
      </c>
      <c r="O540" s="1">
        <f t="shared" si="29"/>
        <v>496</v>
      </c>
      <c r="P540" s="4">
        <f t="shared" si="30"/>
        <v>0.4723809523809524</v>
      </c>
      <c r="Q540" t="s">
        <v>89</v>
      </c>
    </row>
    <row r="541" spans="1:17" x14ac:dyDescent="0.25">
      <c r="A541" s="5">
        <v>43135</v>
      </c>
      <c r="B541" t="s">
        <v>22</v>
      </c>
      <c r="C541" t="s">
        <v>59</v>
      </c>
      <c r="D541" t="s">
        <v>69</v>
      </c>
      <c r="E541">
        <v>74.95</v>
      </c>
      <c r="F541" t="s">
        <v>73</v>
      </c>
      <c r="G541" s="2">
        <f>E541</f>
        <v>74.95</v>
      </c>
      <c r="H541" s="3">
        <f>E541*'21run'!$C$1</f>
        <v>557.83785999999998</v>
      </c>
      <c r="I541">
        <v>10</v>
      </c>
      <c r="J541" s="3">
        <f>I541*'21run'!$C$1</f>
        <v>74.427999999999997</v>
      </c>
      <c r="K541" s="3">
        <f t="shared" si="28"/>
        <v>632.26585999999998</v>
      </c>
      <c r="L541" t="s">
        <v>45</v>
      </c>
      <c r="M541" t="s">
        <v>50</v>
      </c>
      <c r="N541">
        <v>1050</v>
      </c>
      <c r="O541" s="1">
        <f t="shared" si="29"/>
        <v>417.73414000000002</v>
      </c>
      <c r="P541" s="4">
        <f t="shared" si="30"/>
        <v>0.3978420380952381</v>
      </c>
      <c r="Q541" t="s">
        <v>89</v>
      </c>
    </row>
    <row r="542" spans="1:17" x14ac:dyDescent="0.25">
      <c r="A542" s="5">
        <v>43136</v>
      </c>
      <c r="B542" t="s">
        <v>22</v>
      </c>
      <c r="C542" t="s">
        <v>59</v>
      </c>
      <c r="D542" t="s">
        <v>69</v>
      </c>
      <c r="E542">
        <v>74.95</v>
      </c>
      <c r="F542" t="s">
        <v>73</v>
      </c>
      <c r="G542" s="2">
        <f>E542</f>
        <v>74.95</v>
      </c>
      <c r="H542" s="3">
        <f>E542*'21run'!$C$1</f>
        <v>557.83785999999998</v>
      </c>
      <c r="I542">
        <v>10</v>
      </c>
      <c r="J542" s="3">
        <f>I542*'21run'!$C$1</f>
        <v>74.427999999999997</v>
      </c>
      <c r="K542" s="3">
        <f t="shared" si="28"/>
        <v>632.26585999999998</v>
      </c>
      <c r="L542" t="s">
        <v>45</v>
      </c>
      <c r="M542" t="s">
        <v>50</v>
      </c>
      <c r="N542">
        <v>1050</v>
      </c>
      <c r="O542" s="1">
        <f t="shared" si="29"/>
        <v>417.73414000000002</v>
      </c>
      <c r="P542" s="4">
        <f t="shared" si="30"/>
        <v>0.3978420380952381</v>
      </c>
      <c r="Q542" t="s">
        <v>89</v>
      </c>
    </row>
    <row r="543" spans="1:17" x14ac:dyDescent="0.25">
      <c r="A543" s="5">
        <v>43138</v>
      </c>
      <c r="B543" t="s">
        <v>22</v>
      </c>
      <c r="C543" t="s">
        <v>59</v>
      </c>
      <c r="D543" t="s">
        <v>69</v>
      </c>
      <c r="E543">
        <v>74.95</v>
      </c>
      <c r="F543" t="s">
        <v>73</v>
      </c>
      <c r="G543" s="2">
        <f>E543</f>
        <v>74.95</v>
      </c>
      <c r="H543" s="3">
        <f>E543*'21run'!$C$1</f>
        <v>557.83785999999998</v>
      </c>
      <c r="I543">
        <v>10</v>
      </c>
      <c r="J543" s="3">
        <f>I543*'21run'!$C$1</f>
        <v>74.427999999999997</v>
      </c>
      <c r="K543" s="3">
        <f t="shared" si="28"/>
        <v>632.26585999999998</v>
      </c>
      <c r="L543" t="s">
        <v>45</v>
      </c>
      <c r="M543" t="s">
        <v>50</v>
      </c>
      <c r="N543">
        <v>1050</v>
      </c>
      <c r="O543" s="1">
        <f t="shared" si="29"/>
        <v>417.73414000000002</v>
      </c>
      <c r="P543" s="4">
        <f t="shared" si="30"/>
        <v>0.3978420380952381</v>
      </c>
      <c r="Q543" t="s">
        <v>89</v>
      </c>
    </row>
    <row r="544" spans="1:17" x14ac:dyDescent="0.25">
      <c r="A544" s="5">
        <v>43139</v>
      </c>
      <c r="B544" t="s">
        <v>22</v>
      </c>
      <c r="C544" t="s">
        <v>59</v>
      </c>
      <c r="D544" t="s">
        <v>69</v>
      </c>
      <c r="E544">
        <v>74.95</v>
      </c>
      <c r="F544" t="s">
        <v>73</v>
      </c>
      <c r="G544" s="2">
        <f>E544</f>
        <v>74.95</v>
      </c>
      <c r="H544" s="3">
        <f>E544*'21run'!$C$1</f>
        <v>557.83785999999998</v>
      </c>
      <c r="I544">
        <v>10</v>
      </c>
      <c r="J544" s="3">
        <f>I544*'21run'!$C$1</f>
        <v>74.427999999999997</v>
      </c>
      <c r="K544" s="3">
        <f t="shared" si="28"/>
        <v>632.26585999999998</v>
      </c>
      <c r="L544" t="s">
        <v>45</v>
      </c>
      <c r="M544" t="s">
        <v>50</v>
      </c>
      <c r="N544">
        <v>1050</v>
      </c>
      <c r="O544" s="1">
        <f t="shared" si="29"/>
        <v>417.73414000000002</v>
      </c>
      <c r="P544" s="4">
        <f t="shared" si="30"/>
        <v>0.3978420380952381</v>
      </c>
      <c r="Q544" t="s">
        <v>89</v>
      </c>
    </row>
    <row r="545" spans="1:17" x14ac:dyDescent="0.25">
      <c r="A545" s="5">
        <v>43140</v>
      </c>
      <c r="B545" t="s">
        <v>22</v>
      </c>
      <c r="C545" t="s">
        <v>59</v>
      </c>
      <c r="D545" t="s">
        <v>69</v>
      </c>
      <c r="E545">
        <v>74.95</v>
      </c>
      <c r="F545" t="s">
        <v>73</v>
      </c>
      <c r="G545" s="2">
        <f>E545</f>
        <v>74.95</v>
      </c>
      <c r="H545" s="3">
        <f>E545*'21run'!$C$1</f>
        <v>557.83785999999998</v>
      </c>
      <c r="I545">
        <v>10</v>
      </c>
      <c r="J545" s="3">
        <f>I545*'21run'!$C$1</f>
        <v>74.427999999999997</v>
      </c>
      <c r="K545" s="3">
        <f t="shared" si="28"/>
        <v>632.26585999999998</v>
      </c>
      <c r="L545" t="s">
        <v>45</v>
      </c>
      <c r="M545" t="s">
        <v>50</v>
      </c>
      <c r="N545">
        <v>1050</v>
      </c>
      <c r="O545" s="1">
        <f t="shared" si="29"/>
        <v>417.73414000000002</v>
      </c>
      <c r="P545" s="4">
        <f t="shared" si="30"/>
        <v>0.3978420380952381</v>
      </c>
      <c r="Q545" t="s">
        <v>89</v>
      </c>
    </row>
    <row r="546" spans="1:17" x14ac:dyDescent="0.25">
      <c r="A546" s="5">
        <v>43135</v>
      </c>
      <c r="B546" t="s">
        <v>22</v>
      </c>
      <c r="C546" t="s">
        <v>59</v>
      </c>
      <c r="D546" t="s">
        <v>67</v>
      </c>
      <c r="F546" t="s">
        <v>74</v>
      </c>
      <c r="G546" s="2"/>
      <c r="H546" s="3">
        <v>899</v>
      </c>
      <c r="I546">
        <v>0</v>
      </c>
      <c r="J546" s="3">
        <v>0</v>
      </c>
      <c r="K546" s="3">
        <f t="shared" si="28"/>
        <v>899</v>
      </c>
      <c r="L546" t="s">
        <v>45</v>
      </c>
      <c r="M546" t="s">
        <v>68</v>
      </c>
      <c r="N546">
        <v>1050</v>
      </c>
      <c r="O546" s="1">
        <f t="shared" si="29"/>
        <v>151</v>
      </c>
      <c r="P546" s="4">
        <f t="shared" si="30"/>
        <v>0.1438095238095238</v>
      </c>
      <c r="Q546" t="s">
        <v>89</v>
      </c>
    </row>
    <row r="547" spans="1:17" x14ac:dyDescent="0.25">
      <c r="A547" s="5">
        <v>43136</v>
      </c>
      <c r="B547" t="s">
        <v>22</v>
      </c>
      <c r="C547" t="s">
        <v>59</v>
      </c>
      <c r="D547" t="s">
        <v>67</v>
      </c>
      <c r="F547" t="s">
        <v>74</v>
      </c>
      <c r="G547" s="2"/>
      <c r="H547" s="3">
        <v>899</v>
      </c>
      <c r="I547">
        <v>0</v>
      </c>
      <c r="J547" s="3">
        <v>0</v>
      </c>
      <c r="K547" s="3">
        <f t="shared" si="28"/>
        <v>899</v>
      </c>
      <c r="L547" t="s">
        <v>45</v>
      </c>
      <c r="M547" t="s">
        <v>68</v>
      </c>
      <c r="N547">
        <v>1050</v>
      </c>
      <c r="O547" s="1">
        <f t="shared" si="29"/>
        <v>151</v>
      </c>
      <c r="P547" s="4">
        <f t="shared" si="30"/>
        <v>0.1438095238095238</v>
      </c>
      <c r="Q547" t="s">
        <v>89</v>
      </c>
    </row>
    <row r="548" spans="1:17" x14ac:dyDescent="0.25">
      <c r="A548" s="5">
        <v>43138</v>
      </c>
      <c r="B548" t="s">
        <v>22</v>
      </c>
      <c r="C548" t="s">
        <v>59</v>
      </c>
      <c r="D548" t="s">
        <v>67</v>
      </c>
      <c r="F548" t="s">
        <v>74</v>
      </c>
      <c r="G548" s="2"/>
      <c r="H548" s="3">
        <v>899</v>
      </c>
      <c r="I548">
        <v>0</v>
      </c>
      <c r="J548" s="3">
        <v>0</v>
      </c>
      <c r="K548" s="3">
        <f t="shared" si="28"/>
        <v>899</v>
      </c>
      <c r="L548" t="s">
        <v>45</v>
      </c>
      <c r="M548" t="s">
        <v>68</v>
      </c>
      <c r="N548">
        <v>1050</v>
      </c>
      <c r="O548" s="1">
        <f t="shared" si="29"/>
        <v>151</v>
      </c>
      <c r="P548" s="4">
        <f t="shared" si="30"/>
        <v>0.1438095238095238</v>
      </c>
      <c r="Q548" t="s">
        <v>89</v>
      </c>
    </row>
    <row r="549" spans="1:17" x14ac:dyDescent="0.25">
      <c r="A549" s="5">
        <v>43139</v>
      </c>
      <c r="B549" t="s">
        <v>22</v>
      </c>
      <c r="C549" t="s">
        <v>59</v>
      </c>
      <c r="D549" t="s">
        <v>67</v>
      </c>
      <c r="F549" t="s">
        <v>74</v>
      </c>
      <c r="G549" s="2"/>
      <c r="H549" s="3">
        <v>899</v>
      </c>
      <c r="I549">
        <v>0</v>
      </c>
      <c r="J549" s="3">
        <v>0</v>
      </c>
      <c r="K549" s="3">
        <f t="shared" si="28"/>
        <v>899</v>
      </c>
      <c r="L549" t="s">
        <v>45</v>
      </c>
      <c r="M549" t="s">
        <v>68</v>
      </c>
      <c r="N549">
        <v>1050</v>
      </c>
      <c r="O549" s="1">
        <f t="shared" si="29"/>
        <v>151</v>
      </c>
      <c r="P549" s="4">
        <f t="shared" si="30"/>
        <v>0.1438095238095238</v>
      </c>
      <c r="Q549" t="s">
        <v>89</v>
      </c>
    </row>
    <row r="550" spans="1:17" x14ac:dyDescent="0.25">
      <c r="A550" s="5">
        <v>43140</v>
      </c>
      <c r="B550" t="s">
        <v>22</v>
      </c>
      <c r="C550" t="s">
        <v>59</v>
      </c>
      <c r="D550" t="s">
        <v>67</v>
      </c>
      <c r="F550" t="s">
        <v>74</v>
      </c>
      <c r="G550" s="2"/>
      <c r="H550" s="3">
        <v>899</v>
      </c>
      <c r="I550">
        <v>0</v>
      </c>
      <c r="J550" s="3">
        <v>0</v>
      </c>
      <c r="K550" s="3">
        <f t="shared" si="28"/>
        <v>899</v>
      </c>
      <c r="L550" t="s">
        <v>45</v>
      </c>
      <c r="M550" t="s">
        <v>68</v>
      </c>
      <c r="N550">
        <v>1050</v>
      </c>
      <c r="O550" s="1">
        <f t="shared" si="29"/>
        <v>151</v>
      </c>
      <c r="P550" s="4">
        <f t="shared" si="30"/>
        <v>0.1438095238095238</v>
      </c>
      <c r="Q550" t="s">
        <v>89</v>
      </c>
    </row>
    <row r="551" spans="1:17" x14ac:dyDescent="0.25">
      <c r="A551" s="5">
        <v>43136</v>
      </c>
      <c r="B551" t="s">
        <v>22</v>
      </c>
      <c r="C551" t="s">
        <v>59</v>
      </c>
      <c r="D551" t="s">
        <v>66</v>
      </c>
      <c r="E551">
        <v>94.95</v>
      </c>
      <c r="F551" t="s">
        <v>77</v>
      </c>
      <c r="G551" s="2">
        <f>E551</f>
        <v>94.95</v>
      </c>
      <c r="H551" s="3">
        <f>E551*'21run'!$C$2</f>
        <v>809.17339500000003</v>
      </c>
      <c r="I551">
        <v>8</v>
      </c>
      <c r="J551" s="3">
        <f>I551*'21run'!$C$2</f>
        <v>68.1768</v>
      </c>
      <c r="K551" s="3">
        <f t="shared" si="28"/>
        <v>877.35019499999999</v>
      </c>
      <c r="L551" t="s">
        <v>45</v>
      </c>
      <c r="M551" t="s">
        <v>51</v>
      </c>
      <c r="N551">
        <v>1050</v>
      </c>
      <c r="O551" s="1">
        <f t="shared" si="29"/>
        <v>172.64980500000001</v>
      </c>
      <c r="P551" s="4">
        <f t="shared" si="30"/>
        <v>0.16442838571428572</v>
      </c>
      <c r="Q551" t="s">
        <v>89</v>
      </c>
    </row>
    <row r="552" spans="1:17" x14ac:dyDescent="0.25">
      <c r="A552" s="5">
        <v>43138</v>
      </c>
      <c r="B552" t="s">
        <v>22</v>
      </c>
      <c r="C552" t="s">
        <v>59</v>
      </c>
      <c r="D552" t="s">
        <v>66</v>
      </c>
      <c r="E552">
        <v>94.95</v>
      </c>
      <c r="F552" t="s">
        <v>77</v>
      </c>
      <c r="G552" s="2">
        <f>E552</f>
        <v>94.95</v>
      </c>
      <c r="H552" s="3">
        <f>E552*'21run'!$C$2</f>
        <v>809.17339500000003</v>
      </c>
      <c r="I552">
        <v>8</v>
      </c>
      <c r="J552" s="3">
        <f>I552*'21run'!$C$2</f>
        <v>68.1768</v>
      </c>
      <c r="K552" s="3">
        <f t="shared" si="28"/>
        <v>877.35019499999999</v>
      </c>
      <c r="L552" t="s">
        <v>45</v>
      </c>
      <c r="M552" t="s">
        <v>51</v>
      </c>
      <c r="N552">
        <v>1050</v>
      </c>
      <c r="O552" s="1">
        <f t="shared" si="29"/>
        <v>172.64980500000001</v>
      </c>
      <c r="P552" s="4">
        <f t="shared" si="30"/>
        <v>0.16442838571428572</v>
      </c>
      <c r="Q552" t="s">
        <v>89</v>
      </c>
    </row>
    <row r="553" spans="1:17" x14ac:dyDescent="0.25">
      <c r="A553" s="5">
        <v>43139</v>
      </c>
      <c r="B553" t="s">
        <v>22</v>
      </c>
      <c r="C553" t="s">
        <v>59</v>
      </c>
      <c r="D553" t="s">
        <v>66</v>
      </c>
      <c r="E553">
        <v>94.95</v>
      </c>
      <c r="F553" t="s">
        <v>77</v>
      </c>
      <c r="G553" s="2">
        <f>E553</f>
        <v>94.95</v>
      </c>
      <c r="H553" s="3">
        <f>E553*'21run'!$C$2</f>
        <v>809.17339500000003</v>
      </c>
      <c r="I553">
        <v>8</v>
      </c>
      <c r="J553" s="3">
        <f>I553*'21run'!$C$2</f>
        <v>68.1768</v>
      </c>
      <c r="K553" s="3">
        <f t="shared" si="28"/>
        <v>877.35019499999999</v>
      </c>
      <c r="L553" t="s">
        <v>45</v>
      </c>
      <c r="M553" t="s">
        <v>51</v>
      </c>
      <c r="N553">
        <v>1050</v>
      </c>
      <c r="O553" s="1">
        <f t="shared" si="29"/>
        <v>172.64980500000001</v>
      </c>
      <c r="P553" s="4">
        <f t="shared" si="30"/>
        <v>0.16442838571428572</v>
      </c>
      <c r="Q553" t="s">
        <v>89</v>
      </c>
    </row>
    <row r="554" spans="1:17" x14ac:dyDescent="0.25">
      <c r="A554" s="5">
        <v>43140</v>
      </c>
      <c r="B554" t="s">
        <v>22</v>
      </c>
      <c r="C554" t="s">
        <v>59</v>
      </c>
      <c r="D554" t="s">
        <v>66</v>
      </c>
      <c r="E554">
        <v>94.95</v>
      </c>
      <c r="F554" t="s">
        <v>77</v>
      </c>
      <c r="G554" s="2">
        <f>E554</f>
        <v>94.95</v>
      </c>
      <c r="H554" s="3">
        <f>E554*'21run'!$C$2</f>
        <v>809.17339500000003</v>
      </c>
      <c r="I554">
        <v>8</v>
      </c>
      <c r="J554" s="3">
        <f>I554*'21run'!$C$2</f>
        <v>68.1768</v>
      </c>
      <c r="K554" s="3">
        <f t="shared" si="28"/>
        <v>877.35019499999999</v>
      </c>
      <c r="L554" t="s">
        <v>45</v>
      </c>
      <c r="M554" t="s">
        <v>51</v>
      </c>
      <c r="N554">
        <v>1050</v>
      </c>
      <c r="O554" s="1">
        <f t="shared" si="29"/>
        <v>172.64980500000001</v>
      </c>
      <c r="P554" s="4">
        <f t="shared" si="30"/>
        <v>0.16442838571428572</v>
      </c>
      <c r="Q554" t="s">
        <v>89</v>
      </c>
    </row>
    <row r="555" spans="1:17" x14ac:dyDescent="0.25">
      <c r="A555" s="5">
        <v>43135</v>
      </c>
      <c r="B555" t="s">
        <v>22</v>
      </c>
      <c r="C555" t="s">
        <v>59</v>
      </c>
      <c r="D555" t="s">
        <v>65</v>
      </c>
      <c r="F555" t="s">
        <v>74</v>
      </c>
      <c r="G555" s="2"/>
      <c r="H555" s="3">
        <v>900</v>
      </c>
      <c r="I555">
        <v>8</v>
      </c>
      <c r="J555" s="3">
        <v>0</v>
      </c>
      <c r="K555" s="3">
        <f t="shared" si="28"/>
        <v>900</v>
      </c>
      <c r="L555" t="s">
        <v>45</v>
      </c>
      <c r="M555" t="s">
        <v>49</v>
      </c>
      <c r="N555">
        <v>1050</v>
      </c>
      <c r="O555" s="1">
        <f t="shared" si="29"/>
        <v>150</v>
      </c>
      <c r="P555" s="4">
        <f t="shared" si="30"/>
        <v>0.14285714285714285</v>
      </c>
      <c r="Q555" t="s">
        <v>89</v>
      </c>
    </row>
    <row r="556" spans="1:17" x14ac:dyDescent="0.25">
      <c r="A556" s="5">
        <v>43136</v>
      </c>
      <c r="B556" t="s">
        <v>22</v>
      </c>
      <c r="C556" t="s">
        <v>59</v>
      </c>
      <c r="D556" t="s">
        <v>65</v>
      </c>
      <c r="F556" t="s">
        <v>74</v>
      </c>
      <c r="G556" s="2"/>
      <c r="H556" s="3">
        <v>900</v>
      </c>
      <c r="I556">
        <v>8</v>
      </c>
      <c r="J556" s="3">
        <v>0</v>
      </c>
      <c r="K556" s="3">
        <f t="shared" si="28"/>
        <v>900</v>
      </c>
      <c r="L556" t="s">
        <v>45</v>
      </c>
      <c r="M556" t="s">
        <v>49</v>
      </c>
      <c r="N556">
        <v>1050</v>
      </c>
      <c r="O556" s="1">
        <f t="shared" si="29"/>
        <v>150</v>
      </c>
      <c r="P556" s="4">
        <f t="shared" si="30"/>
        <v>0.14285714285714285</v>
      </c>
      <c r="Q556" t="s">
        <v>89</v>
      </c>
    </row>
    <row r="557" spans="1:17" x14ac:dyDescent="0.25">
      <c r="A557" s="5">
        <v>43138</v>
      </c>
      <c r="B557" t="s">
        <v>22</v>
      </c>
      <c r="C557" t="s">
        <v>59</v>
      </c>
      <c r="D557" t="s">
        <v>65</v>
      </c>
      <c r="F557" t="s">
        <v>74</v>
      </c>
      <c r="G557" s="2"/>
      <c r="H557" s="3">
        <v>900</v>
      </c>
      <c r="I557">
        <v>8</v>
      </c>
      <c r="J557" s="3">
        <v>0</v>
      </c>
      <c r="K557" s="3">
        <f t="shared" si="28"/>
        <v>900</v>
      </c>
      <c r="L557" t="s">
        <v>45</v>
      </c>
      <c r="M557" t="s">
        <v>49</v>
      </c>
      <c r="N557">
        <v>1050</v>
      </c>
      <c r="O557" s="1">
        <f t="shared" si="29"/>
        <v>150</v>
      </c>
      <c r="P557" s="4">
        <f t="shared" si="30"/>
        <v>0.14285714285714285</v>
      </c>
      <c r="Q557" t="s">
        <v>89</v>
      </c>
    </row>
    <row r="558" spans="1:17" x14ac:dyDescent="0.25">
      <c r="A558" s="5">
        <v>43139</v>
      </c>
      <c r="B558" t="s">
        <v>22</v>
      </c>
      <c r="C558" t="s">
        <v>59</v>
      </c>
      <c r="D558" t="s">
        <v>65</v>
      </c>
      <c r="F558" t="s">
        <v>74</v>
      </c>
      <c r="G558" s="2"/>
      <c r="H558" s="3">
        <v>900</v>
      </c>
      <c r="I558">
        <v>8</v>
      </c>
      <c r="J558" s="3">
        <v>0</v>
      </c>
      <c r="K558" s="3">
        <f t="shared" si="28"/>
        <v>900</v>
      </c>
      <c r="L558" t="s">
        <v>45</v>
      </c>
      <c r="M558" t="s">
        <v>49</v>
      </c>
      <c r="N558">
        <v>1050</v>
      </c>
      <c r="O558" s="1">
        <f t="shared" si="29"/>
        <v>150</v>
      </c>
      <c r="P558" s="4">
        <f t="shared" si="30"/>
        <v>0.14285714285714285</v>
      </c>
      <c r="Q558" t="s">
        <v>89</v>
      </c>
    </row>
    <row r="559" spans="1:17" x14ac:dyDescent="0.25">
      <c r="A559" s="5">
        <v>43140</v>
      </c>
      <c r="B559" t="s">
        <v>22</v>
      </c>
      <c r="C559" t="s">
        <v>59</v>
      </c>
      <c r="D559" t="s">
        <v>65</v>
      </c>
      <c r="F559" t="s">
        <v>74</v>
      </c>
      <c r="G559" s="2"/>
      <c r="H559" s="3">
        <v>900</v>
      </c>
      <c r="I559">
        <v>8</v>
      </c>
      <c r="J559" s="3">
        <v>0</v>
      </c>
      <c r="K559" s="3">
        <f t="shared" si="28"/>
        <v>900</v>
      </c>
      <c r="L559" t="s">
        <v>45</v>
      </c>
      <c r="M559" t="s">
        <v>49</v>
      </c>
      <c r="N559">
        <v>1050</v>
      </c>
      <c r="O559" s="1">
        <f t="shared" si="29"/>
        <v>150</v>
      </c>
      <c r="P559" s="4">
        <f t="shared" si="30"/>
        <v>0.14285714285714285</v>
      </c>
      <c r="Q559" t="s">
        <v>89</v>
      </c>
    </row>
    <row r="560" spans="1:17" x14ac:dyDescent="0.25">
      <c r="A560" s="5">
        <v>43135</v>
      </c>
      <c r="B560" t="s">
        <v>22</v>
      </c>
      <c r="C560" t="s">
        <v>59</v>
      </c>
      <c r="D560" t="s">
        <v>64</v>
      </c>
      <c r="F560" t="s">
        <v>74</v>
      </c>
      <c r="G560" s="2"/>
      <c r="H560" s="3">
        <v>650</v>
      </c>
      <c r="I560">
        <v>0</v>
      </c>
      <c r="J560" s="3">
        <v>39</v>
      </c>
      <c r="K560" s="3">
        <f t="shared" si="28"/>
        <v>689</v>
      </c>
      <c r="L560" t="s">
        <v>45</v>
      </c>
      <c r="M560" t="s">
        <v>49</v>
      </c>
      <c r="N560">
        <v>1050</v>
      </c>
      <c r="O560" s="1">
        <f t="shared" si="29"/>
        <v>361</v>
      </c>
      <c r="P560" s="4">
        <f t="shared" si="30"/>
        <v>0.34380952380952379</v>
      </c>
      <c r="Q560" t="s">
        <v>89</v>
      </c>
    </row>
    <row r="561" spans="1:17" x14ac:dyDescent="0.25">
      <c r="A561" s="5">
        <v>43136</v>
      </c>
      <c r="B561" t="s">
        <v>22</v>
      </c>
      <c r="C561" t="s">
        <v>59</v>
      </c>
      <c r="D561" t="s">
        <v>64</v>
      </c>
      <c r="F561" t="s">
        <v>74</v>
      </c>
      <c r="G561" s="2"/>
      <c r="H561" s="3">
        <v>650</v>
      </c>
      <c r="I561">
        <v>0</v>
      </c>
      <c r="J561" s="3">
        <v>39</v>
      </c>
      <c r="K561" s="3">
        <f t="shared" si="28"/>
        <v>689</v>
      </c>
      <c r="L561" t="s">
        <v>45</v>
      </c>
      <c r="M561" t="s">
        <v>49</v>
      </c>
      <c r="N561">
        <v>1050</v>
      </c>
      <c r="O561" s="1">
        <f t="shared" si="29"/>
        <v>361</v>
      </c>
      <c r="P561" s="4">
        <f t="shared" si="30"/>
        <v>0.34380952380952379</v>
      </c>
      <c r="Q561" t="s">
        <v>89</v>
      </c>
    </row>
    <row r="562" spans="1:17" x14ac:dyDescent="0.25">
      <c r="A562" s="5">
        <v>43138</v>
      </c>
      <c r="B562" t="s">
        <v>22</v>
      </c>
      <c r="C562" t="s">
        <v>59</v>
      </c>
      <c r="D562" t="s">
        <v>64</v>
      </c>
      <c r="F562" t="s">
        <v>74</v>
      </c>
      <c r="G562" s="2"/>
      <c r="H562" s="3">
        <v>650</v>
      </c>
      <c r="I562">
        <v>0</v>
      </c>
      <c r="J562" s="3">
        <v>39</v>
      </c>
      <c r="K562" s="3">
        <f t="shared" si="28"/>
        <v>689</v>
      </c>
      <c r="L562" t="s">
        <v>45</v>
      </c>
      <c r="M562" t="s">
        <v>49</v>
      </c>
      <c r="N562">
        <v>1050</v>
      </c>
      <c r="O562" s="1">
        <f t="shared" si="29"/>
        <v>361</v>
      </c>
      <c r="P562" s="4">
        <f t="shared" si="30"/>
        <v>0.34380952380952379</v>
      </c>
      <c r="Q562" t="s">
        <v>89</v>
      </c>
    </row>
    <row r="563" spans="1:17" x14ac:dyDescent="0.25">
      <c r="A563" s="5">
        <v>43139</v>
      </c>
      <c r="B563" t="s">
        <v>22</v>
      </c>
      <c r="C563" t="s">
        <v>59</v>
      </c>
      <c r="D563" t="s">
        <v>64</v>
      </c>
      <c r="F563" t="s">
        <v>74</v>
      </c>
      <c r="G563" s="2"/>
      <c r="H563" s="3">
        <v>650</v>
      </c>
      <c r="I563">
        <v>0</v>
      </c>
      <c r="J563" s="3">
        <v>39</v>
      </c>
      <c r="K563" s="3">
        <f t="shared" si="28"/>
        <v>689</v>
      </c>
      <c r="L563" t="s">
        <v>45</v>
      </c>
      <c r="M563" t="s">
        <v>49</v>
      </c>
      <c r="N563">
        <v>1050</v>
      </c>
      <c r="O563" s="1">
        <f t="shared" si="29"/>
        <v>361</v>
      </c>
      <c r="P563" s="4">
        <f t="shared" si="30"/>
        <v>0.34380952380952379</v>
      </c>
      <c r="Q563" t="s">
        <v>89</v>
      </c>
    </row>
    <row r="564" spans="1:17" x14ac:dyDescent="0.25">
      <c r="A564" s="5">
        <v>43140</v>
      </c>
      <c r="B564" t="s">
        <v>22</v>
      </c>
      <c r="C564" t="s">
        <v>59</v>
      </c>
      <c r="D564" t="s">
        <v>64</v>
      </c>
      <c r="F564" t="s">
        <v>74</v>
      </c>
      <c r="G564" s="2"/>
      <c r="H564" s="3">
        <v>650</v>
      </c>
      <c r="I564">
        <v>0</v>
      </c>
      <c r="J564" s="3">
        <v>39</v>
      </c>
      <c r="K564" s="3">
        <f t="shared" si="28"/>
        <v>689</v>
      </c>
      <c r="L564" t="s">
        <v>45</v>
      </c>
      <c r="M564" t="s">
        <v>49</v>
      </c>
      <c r="N564">
        <v>1050</v>
      </c>
      <c r="O564" s="1">
        <f t="shared" si="29"/>
        <v>361</v>
      </c>
      <c r="P564" s="4">
        <f t="shared" si="30"/>
        <v>0.34380952380952379</v>
      </c>
      <c r="Q564" t="s">
        <v>89</v>
      </c>
    </row>
    <row r="565" spans="1:17" x14ac:dyDescent="0.25">
      <c r="A565" s="5">
        <v>43135</v>
      </c>
      <c r="B565" t="s">
        <v>22</v>
      </c>
      <c r="C565" t="s">
        <v>12</v>
      </c>
      <c r="D565" t="s">
        <v>2</v>
      </c>
      <c r="E565">
        <v>97.46</v>
      </c>
      <c r="F565" t="s">
        <v>73</v>
      </c>
      <c r="G565" s="2">
        <f>E565</f>
        <v>97.46</v>
      </c>
      <c r="H565" s="3">
        <f>E565*$C$1</f>
        <v>726.59353799999997</v>
      </c>
      <c r="I565">
        <v>2</v>
      </c>
      <c r="J565" s="3">
        <f>I565*$C$1</f>
        <v>14.910600000000001</v>
      </c>
      <c r="K565" s="3">
        <f t="shared" si="28"/>
        <v>741.50413800000001</v>
      </c>
      <c r="L565" t="s">
        <v>45</v>
      </c>
      <c r="M565" t="s">
        <v>50</v>
      </c>
      <c r="N565">
        <v>1050</v>
      </c>
      <c r="O565" s="1">
        <f t="shared" si="29"/>
        <v>308.49586199999999</v>
      </c>
      <c r="P565" s="4">
        <f t="shared" si="30"/>
        <v>0.29380558285714287</v>
      </c>
      <c r="Q565" t="s">
        <v>89</v>
      </c>
    </row>
    <row r="566" spans="1:17" x14ac:dyDescent="0.25">
      <c r="A566" s="5">
        <v>43136</v>
      </c>
      <c r="B566" t="s">
        <v>22</v>
      </c>
      <c r="C566" t="s">
        <v>12</v>
      </c>
      <c r="D566" t="s">
        <v>2</v>
      </c>
      <c r="E566">
        <v>97.46</v>
      </c>
      <c r="F566" t="s">
        <v>73</v>
      </c>
      <c r="G566" s="2">
        <f>E566</f>
        <v>97.46</v>
      </c>
      <c r="H566" s="3">
        <f>E566*$C$1</f>
        <v>726.59353799999997</v>
      </c>
      <c r="I566">
        <v>2</v>
      </c>
      <c r="J566" s="3">
        <f>I566*$C$1</f>
        <v>14.910600000000001</v>
      </c>
      <c r="K566" s="3">
        <f t="shared" si="28"/>
        <v>741.50413800000001</v>
      </c>
      <c r="L566" t="s">
        <v>45</v>
      </c>
      <c r="M566" t="s">
        <v>50</v>
      </c>
      <c r="N566">
        <v>1050</v>
      </c>
      <c r="O566" s="1">
        <f t="shared" si="29"/>
        <v>308.49586199999999</v>
      </c>
      <c r="P566" s="4">
        <f t="shared" si="30"/>
        <v>0.29380558285714287</v>
      </c>
      <c r="Q566" t="s">
        <v>89</v>
      </c>
    </row>
    <row r="567" spans="1:17" x14ac:dyDescent="0.25">
      <c r="A567" s="5">
        <v>43138</v>
      </c>
      <c r="B567" t="s">
        <v>22</v>
      </c>
      <c r="C567" t="s">
        <v>12</v>
      </c>
      <c r="D567" t="s">
        <v>2</v>
      </c>
      <c r="E567">
        <v>97.46</v>
      </c>
      <c r="F567" t="s">
        <v>73</v>
      </c>
      <c r="G567" s="2">
        <f>E567</f>
        <v>97.46</v>
      </c>
      <c r="H567" s="3">
        <f>E567*$C$1</f>
        <v>726.59353799999997</v>
      </c>
      <c r="I567">
        <v>2</v>
      </c>
      <c r="J567" s="3">
        <f>I567*$C$1</f>
        <v>14.910600000000001</v>
      </c>
      <c r="K567" s="3">
        <f t="shared" si="28"/>
        <v>741.50413800000001</v>
      </c>
      <c r="L567" t="s">
        <v>45</v>
      </c>
      <c r="M567" t="s">
        <v>50</v>
      </c>
      <c r="N567">
        <v>1050</v>
      </c>
      <c r="O567" s="1">
        <f t="shared" si="29"/>
        <v>308.49586199999999</v>
      </c>
      <c r="P567" s="4">
        <f t="shared" si="30"/>
        <v>0.29380558285714287</v>
      </c>
      <c r="Q567" t="s">
        <v>89</v>
      </c>
    </row>
    <row r="568" spans="1:17" x14ac:dyDescent="0.25">
      <c r="A568" s="5">
        <v>43139</v>
      </c>
      <c r="B568" t="s">
        <v>22</v>
      </c>
      <c r="C568" t="s">
        <v>12</v>
      </c>
      <c r="D568" t="s">
        <v>2</v>
      </c>
      <c r="E568">
        <v>94.86</v>
      </c>
      <c r="F568" t="s">
        <v>73</v>
      </c>
      <c r="G568" s="2">
        <f>E568</f>
        <v>94.86</v>
      </c>
      <c r="H568" s="3">
        <f>E568*$C$1</f>
        <v>707.20975799999997</v>
      </c>
      <c r="I568">
        <v>2</v>
      </c>
      <c r="J568" s="3">
        <f>I568*$C$1</f>
        <v>14.910600000000001</v>
      </c>
      <c r="K568" s="3">
        <f t="shared" si="28"/>
        <v>722.12035800000001</v>
      </c>
      <c r="L568" t="s">
        <v>45</v>
      </c>
      <c r="M568" t="s">
        <v>50</v>
      </c>
      <c r="N568">
        <v>1050</v>
      </c>
      <c r="O568" s="1">
        <f t="shared" si="29"/>
        <v>327.87964199999999</v>
      </c>
      <c r="P568" s="4">
        <f t="shared" si="30"/>
        <v>0.3122663257142857</v>
      </c>
      <c r="Q568" t="s">
        <v>89</v>
      </c>
    </row>
    <row r="569" spans="1:17" x14ac:dyDescent="0.25">
      <c r="A569" s="5">
        <v>43140</v>
      </c>
      <c r="B569" t="s">
        <v>22</v>
      </c>
      <c r="C569" t="s">
        <v>12</v>
      </c>
      <c r="D569" t="s">
        <v>2</v>
      </c>
      <c r="E569">
        <v>94.86</v>
      </c>
      <c r="F569" t="s">
        <v>73</v>
      </c>
      <c r="G569" s="2">
        <f>E569</f>
        <v>94.86</v>
      </c>
      <c r="H569" s="3">
        <f>E569*$C$1</f>
        <v>707.20975799999997</v>
      </c>
      <c r="I569">
        <v>2</v>
      </c>
      <c r="J569" s="3">
        <f>I569*$C$1</f>
        <v>14.910600000000001</v>
      </c>
      <c r="K569" s="3">
        <f t="shared" si="28"/>
        <v>722.12035800000001</v>
      </c>
      <c r="L569" t="s">
        <v>45</v>
      </c>
      <c r="M569" t="s">
        <v>50</v>
      </c>
      <c r="N569">
        <v>1050</v>
      </c>
      <c r="O569" s="1">
        <f t="shared" si="29"/>
        <v>327.87964199999999</v>
      </c>
      <c r="P569" s="4">
        <f t="shared" si="30"/>
        <v>0.3122663257142857</v>
      </c>
      <c r="Q569" t="s">
        <v>89</v>
      </c>
    </row>
    <row r="570" spans="1:17" x14ac:dyDescent="0.25">
      <c r="A570" s="5">
        <v>43135</v>
      </c>
      <c r="B570" t="s">
        <v>22</v>
      </c>
      <c r="C570" t="s">
        <v>12</v>
      </c>
      <c r="D570" t="s">
        <v>70</v>
      </c>
      <c r="G570" s="2"/>
      <c r="H570" s="3">
        <v>649</v>
      </c>
      <c r="I570">
        <v>8</v>
      </c>
      <c r="J570" s="3">
        <v>75</v>
      </c>
      <c r="K570" s="3">
        <f t="shared" si="28"/>
        <v>724</v>
      </c>
      <c r="L570" t="s">
        <v>45</v>
      </c>
      <c r="M570" t="s">
        <v>71</v>
      </c>
      <c r="N570">
        <v>1050</v>
      </c>
      <c r="O570" s="1">
        <f t="shared" si="29"/>
        <v>326</v>
      </c>
      <c r="P570" s="4">
        <f t="shared" si="30"/>
        <v>0.31047619047619046</v>
      </c>
      <c r="Q570" t="s">
        <v>89</v>
      </c>
    </row>
    <row r="571" spans="1:17" x14ac:dyDescent="0.25">
      <c r="A571" s="5">
        <v>43136</v>
      </c>
      <c r="B571" t="s">
        <v>22</v>
      </c>
      <c r="C571" t="s">
        <v>12</v>
      </c>
      <c r="D571" t="s">
        <v>70</v>
      </c>
      <c r="G571" s="2"/>
      <c r="H571" s="3">
        <v>649</v>
      </c>
      <c r="I571">
        <v>8</v>
      </c>
      <c r="J571" s="3">
        <v>75</v>
      </c>
      <c r="K571" s="3">
        <f t="shared" si="28"/>
        <v>724</v>
      </c>
      <c r="L571" t="s">
        <v>45</v>
      </c>
      <c r="M571" t="s">
        <v>71</v>
      </c>
      <c r="N571">
        <v>1050</v>
      </c>
      <c r="O571" s="1">
        <f t="shared" si="29"/>
        <v>326</v>
      </c>
      <c r="P571" s="4">
        <f t="shared" si="30"/>
        <v>0.31047619047619046</v>
      </c>
      <c r="Q571" t="s">
        <v>89</v>
      </c>
    </row>
    <row r="572" spans="1:17" x14ac:dyDescent="0.25">
      <c r="A572" s="5">
        <v>43138</v>
      </c>
      <c r="B572" t="s">
        <v>22</v>
      </c>
      <c r="C572" t="s">
        <v>12</v>
      </c>
      <c r="D572" t="s">
        <v>70</v>
      </c>
      <c r="G572" s="2"/>
      <c r="H572" s="3">
        <v>649</v>
      </c>
      <c r="I572">
        <v>8</v>
      </c>
      <c r="J572" s="3">
        <v>75</v>
      </c>
      <c r="K572" s="3">
        <f t="shared" si="28"/>
        <v>724</v>
      </c>
      <c r="L572" t="s">
        <v>45</v>
      </c>
      <c r="M572" t="s">
        <v>71</v>
      </c>
      <c r="N572">
        <v>1050</v>
      </c>
      <c r="O572" s="1">
        <f t="shared" si="29"/>
        <v>326</v>
      </c>
      <c r="P572" s="4">
        <f t="shared" si="30"/>
        <v>0.31047619047619046</v>
      </c>
      <c r="Q572" t="s">
        <v>89</v>
      </c>
    </row>
    <row r="573" spans="1:17" x14ac:dyDescent="0.25">
      <c r="A573" s="5">
        <v>43139</v>
      </c>
      <c r="B573" t="s">
        <v>22</v>
      </c>
      <c r="C573" t="s">
        <v>12</v>
      </c>
      <c r="D573" t="s">
        <v>70</v>
      </c>
      <c r="G573" s="2"/>
      <c r="H573" s="3">
        <v>649</v>
      </c>
      <c r="I573">
        <v>8</v>
      </c>
      <c r="J573" s="3">
        <v>75</v>
      </c>
      <c r="K573" s="3">
        <f t="shared" si="28"/>
        <v>724</v>
      </c>
      <c r="L573" t="s">
        <v>45</v>
      </c>
      <c r="M573" t="s">
        <v>71</v>
      </c>
      <c r="N573">
        <v>1050</v>
      </c>
      <c r="O573" s="1">
        <f t="shared" si="29"/>
        <v>326</v>
      </c>
      <c r="P573" s="4">
        <f t="shared" si="30"/>
        <v>0.31047619047619046</v>
      </c>
      <c r="Q573" t="s">
        <v>89</v>
      </c>
    </row>
    <row r="574" spans="1:17" x14ac:dyDescent="0.25">
      <c r="A574" s="5">
        <v>43140</v>
      </c>
      <c r="B574" t="s">
        <v>22</v>
      </c>
      <c r="C574" t="s">
        <v>12</v>
      </c>
      <c r="D574" t="s">
        <v>70</v>
      </c>
      <c r="G574" s="2"/>
      <c r="H574" s="3">
        <v>649</v>
      </c>
      <c r="I574">
        <v>8</v>
      </c>
      <c r="J574" s="3">
        <v>75</v>
      </c>
      <c r="K574" s="3">
        <f t="shared" si="28"/>
        <v>724</v>
      </c>
      <c r="L574" t="s">
        <v>45</v>
      </c>
      <c r="M574" t="s">
        <v>71</v>
      </c>
      <c r="N574">
        <v>1050</v>
      </c>
      <c r="O574" s="1">
        <f t="shared" si="29"/>
        <v>326</v>
      </c>
      <c r="P574" s="4">
        <f t="shared" si="30"/>
        <v>0.31047619047619046</v>
      </c>
      <c r="Q574" t="s">
        <v>89</v>
      </c>
    </row>
    <row r="575" spans="1:17" x14ac:dyDescent="0.25">
      <c r="A575" s="5">
        <v>43135</v>
      </c>
      <c r="B575" t="s">
        <v>22</v>
      </c>
      <c r="C575" t="s">
        <v>12</v>
      </c>
      <c r="D575" t="s">
        <v>69</v>
      </c>
      <c r="E575">
        <v>94.95</v>
      </c>
      <c r="F575" t="s">
        <v>73</v>
      </c>
      <c r="G575" s="2">
        <f>E575</f>
        <v>94.95</v>
      </c>
      <c r="H575" s="3">
        <f>E575*'21run'!$C$1</f>
        <v>706.69385999999997</v>
      </c>
      <c r="I575">
        <v>10</v>
      </c>
      <c r="J575" s="3">
        <f>I575*'21run'!$C$1</f>
        <v>74.427999999999997</v>
      </c>
      <c r="K575" s="3">
        <f t="shared" si="28"/>
        <v>781.12185999999997</v>
      </c>
      <c r="L575" t="s">
        <v>45</v>
      </c>
      <c r="M575" t="s">
        <v>50</v>
      </c>
      <c r="N575">
        <v>1050</v>
      </c>
      <c r="O575" s="1">
        <f t="shared" si="29"/>
        <v>268.87814000000003</v>
      </c>
      <c r="P575" s="4">
        <f t="shared" si="30"/>
        <v>0.25607441904761907</v>
      </c>
      <c r="Q575" t="s">
        <v>89</v>
      </c>
    </row>
    <row r="576" spans="1:17" x14ac:dyDescent="0.25">
      <c r="A576" s="5">
        <v>43136</v>
      </c>
      <c r="B576" t="s">
        <v>22</v>
      </c>
      <c r="C576" t="s">
        <v>12</v>
      </c>
      <c r="D576" t="s">
        <v>69</v>
      </c>
      <c r="E576">
        <v>94.95</v>
      </c>
      <c r="F576" t="s">
        <v>73</v>
      </c>
      <c r="G576" s="2">
        <f>E576</f>
        <v>94.95</v>
      </c>
      <c r="H576" s="3">
        <f>E576*'21run'!$C$1</f>
        <v>706.69385999999997</v>
      </c>
      <c r="I576">
        <v>10</v>
      </c>
      <c r="J576" s="3">
        <f>I576*'21run'!$C$1</f>
        <v>74.427999999999997</v>
      </c>
      <c r="K576" s="3">
        <f t="shared" si="28"/>
        <v>781.12185999999997</v>
      </c>
      <c r="L576" t="s">
        <v>45</v>
      </c>
      <c r="M576" t="s">
        <v>50</v>
      </c>
      <c r="N576">
        <v>1050</v>
      </c>
      <c r="O576" s="1">
        <f t="shared" si="29"/>
        <v>268.87814000000003</v>
      </c>
      <c r="P576" s="4">
        <f t="shared" si="30"/>
        <v>0.25607441904761907</v>
      </c>
      <c r="Q576" t="s">
        <v>89</v>
      </c>
    </row>
    <row r="577" spans="1:17" x14ac:dyDescent="0.25">
      <c r="A577" s="5">
        <v>43138</v>
      </c>
      <c r="B577" t="s">
        <v>22</v>
      </c>
      <c r="C577" t="s">
        <v>12</v>
      </c>
      <c r="D577" t="s">
        <v>69</v>
      </c>
      <c r="E577">
        <v>94.95</v>
      </c>
      <c r="F577" t="s">
        <v>73</v>
      </c>
      <c r="G577" s="2">
        <f>E577</f>
        <v>94.95</v>
      </c>
      <c r="H577" s="3">
        <f>E577*'21run'!$C$1</f>
        <v>706.69385999999997</v>
      </c>
      <c r="I577">
        <v>10</v>
      </c>
      <c r="J577" s="3">
        <f>I577*'21run'!$C$1</f>
        <v>74.427999999999997</v>
      </c>
      <c r="K577" s="3">
        <f t="shared" si="28"/>
        <v>781.12185999999997</v>
      </c>
      <c r="L577" t="s">
        <v>45</v>
      </c>
      <c r="M577" t="s">
        <v>50</v>
      </c>
      <c r="N577">
        <v>1050</v>
      </c>
      <c r="O577" s="1">
        <f t="shared" si="29"/>
        <v>268.87814000000003</v>
      </c>
      <c r="P577" s="4">
        <f t="shared" si="30"/>
        <v>0.25607441904761907</v>
      </c>
      <c r="Q577" t="s">
        <v>89</v>
      </c>
    </row>
    <row r="578" spans="1:17" x14ac:dyDescent="0.25">
      <c r="A578" s="5">
        <v>43139</v>
      </c>
      <c r="B578" t="s">
        <v>22</v>
      </c>
      <c r="C578" t="s">
        <v>12</v>
      </c>
      <c r="D578" t="s">
        <v>69</v>
      </c>
      <c r="E578">
        <v>94.95</v>
      </c>
      <c r="F578" t="s">
        <v>73</v>
      </c>
      <c r="G578" s="2">
        <f>E578</f>
        <v>94.95</v>
      </c>
      <c r="H578" s="3">
        <f>E578*'21run'!$C$1</f>
        <v>706.69385999999997</v>
      </c>
      <c r="I578">
        <v>10</v>
      </c>
      <c r="J578" s="3">
        <f>I578*'21run'!$C$1</f>
        <v>74.427999999999997</v>
      </c>
      <c r="K578" s="3">
        <f t="shared" si="28"/>
        <v>781.12185999999997</v>
      </c>
      <c r="L578" t="s">
        <v>45</v>
      </c>
      <c r="M578" t="s">
        <v>50</v>
      </c>
      <c r="N578">
        <v>1050</v>
      </c>
      <c r="O578" s="1">
        <f t="shared" si="29"/>
        <v>268.87814000000003</v>
      </c>
      <c r="P578" s="4">
        <f t="shared" si="30"/>
        <v>0.25607441904761907</v>
      </c>
      <c r="Q578" t="s">
        <v>89</v>
      </c>
    </row>
    <row r="579" spans="1:17" x14ac:dyDescent="0.25">
      <c r="A579" s="5">
        <v>43140</v>
      </c>
      <c r="B579" t="s">
        <v>22</v>
      </c>
      <c r="C579" t="s">
        <v>12</v>
      </c>
      <c r="D579" t="s">
        <v>69</v>
      </c>
      <c r="E579">
        <v>94.95</v>
      </c>
      <c r="F579" t="s">
        <v>73</v>
      </c>
      <c r="G579" s="2">
        <f>E579</f>
        <v>94.95</v>
      </c>
      <c r="H579" s="3">
        <f>E579*'21run'!$C$1</f>
        <v>706.69385999999997</v>
      </c>
      <c r="I579">
        <v>10</v>
      </c>
      <c r="J579" s="3">
        <f>I579*'21run'!$C$1</f>
        <v>74.427999999999997</v>
      </c>
      <c r="K579" s="3">
        <f t="shared" si="28"/>
        <v>781.12185999999997</v>
      </c>
      <c r="L579" t="s">
        <v>45</v>
      </c>
      <c r="M579" t="s">
        <v>50</v>
      </c>
      <c r="N579">
        <v>1050</v>
      </c>
      <c r="O579" s="1">
        <f t="shared" si="29"/>
        <v>268.87814000000003</v>
      </c>
      <c r="P579" s="4">
        <f t="shared" si="30"/>
        <v>0.25607441904761907</v>
      </c>
      <c r="Q579" t="s">
        <v>89</v>
      </c>
    </row>
    <row r="580" spans="1:17" x14ac:dyDescent="0.25">
      <c r="A580" s="5">
        <v>43135</v>
      </c>
      <c r="B580" t="s">
        <v>22</v>
      </c>
      <c r="C580" t="s">
        <v>12</v>
      </c>
      <c r="D580" t="s">
        <v>67</v>
      </c>
      <c r="F580" t="s">
        <v>74</v>
      </c>
      <c r="G580" s="2"/>
      <c r="H580" s="3">
        <v>1045</v>
      </c>
      <c r="I580">
        <v>0</v>
      </c>
      <c r="J580" s="3">
        <v>0</v>
      </c>
      <c r="K580" s="3">
        <f t="shared" si="28"/>
        <v>1045</v>
      </c>
      <c r="L580" t="s">
        <v>45</v>
      </c>
      <c r="M580" t="s">
        <v>68</v>
      </c>
      <c r="N580">
        <v>1050</v>
      </c>
      <c r="O580" s="1">
        <f t="shared" si="29"/>
        <v>5</v>
      </c>
      <c r="P580" s="4">
        <f t="shared" si="30"/>
        <v>4.7619047619047623E-3</v>
      </c>
      <c r="Q580" t="s">
        <v>89</v>
      </c>
    </row>
    <row r="581" spans="1:17" x14ac:dyDescent="0.25">
      <c r="A581" s="5">
        <v>43136</v>
      </c>
      <c r="B581" t="s">
        <v>22</v>
      </c>
      <c r="C581" t="s">
        <v>12</v>
      </c>
      <c r="D581" t="s">
        <v>67</v>
      </c>
      <c r="F581" t="s">
        <v>74</v>
      </c>
      <c r="G581" s="2"/>
      <c r="H581" s="3">
        <v>1045</v>
      </c>
      <c r="I581">
        <v>0</v>
      </c>
      <c r="J581" s="3">
        <v>0</v>
      </c>
      <c r="K581" s="3">
        <f t="shared" si="28"/>
        <v>1045</v>
      </c>
      <c r="L581" t="s">
        <v>45</v>
      </c>
      <c r="M581" t="s">
        <v>68</v>
      </c>
      <c r="N581">
        <v>1050</v>
      </c>
      <c r="O581" s="1">
        <f t="shared" si="29"/>
        <v>5</v>
      </c>
      <c r="P581" s="4">
        <f t="shared" si="30"/>
        <v>4.7619047619047623E-3</v>
      </c>
      <c r="Q581" t="s">
        <v>89</v>
      </c>
    </row>
    <row r="582" spans="1:17" x14ac:dyDescent="0.25">
      <c r="A582" s="5">
        <v>43138</v>
      </c>
      <c r="B582" t="s">
        <v>22</v>
      </c>
      <c r="C582" t="s">
        <v>12</v>
      </c>
      <c r="D582" t="s">
        <v>67</v>
      </c>
      <c r="F582" t="s">
        <v>74</v>
      </c>
      <c r="G582" s="2"/>
      <c r="H582" s="3">
        <v>1045</v>
      </c>
      <c r="I582">
        <v>0</v>
      </c>
      <c r="J582" s="3">
        <v>0</v>
      </c>
      <c r="K582" s="3">
        <f t="shared" ref="K582:K645" si="32">H582+J582</f>
        <v>1045</v>
      </c>
      <c r="L582" t="s">
        <v>45</v>
      </c>
      <c r="M582" t="s">
        <v>68</v>
      </c>
      <c r="N582">
        <v>1050</v>
      </c>
      <c r="O582" s="1">
        <f t="shared" ref="O582:O645" si="33">N582-K582</f>
        <v>5</v>
      </c>
      <c r="P582" s="4">
        <f t="shared" ref="P582:P645" si="34">O582/N582</f>
        <v>4.7619047619047623E-3</v>
      </c>
      <c r="Q582" t="s">
        <v>89</v>
      </c>
    </row>
    <row r="583" spans="1:17" x14ac:dyDescent="0.25">
      <c r="A583" s="5">
        <v>43139</v>
      </c>
      <c r="B583" t="s">
        <v>22</v>
      </c>
      <c r="C583" t="s">
        <v>12</v>
      </c>
      <c r="D583" t="s">
        <v>67</v>
      </c>
      <c r="F583" t="s">
        <v>74</v>
      </c>
      <c r="G583" s="2"/>
      <c r="H583" s="3">
        <v>1045</v>
      </c>
      <c r="I583">
        <v>0</v>
      </c>
      <c r="J583" s="3">
        <v>0</v>
      </c>
      <c r="K583" s="3">
        <f t="shared" si="32"/>
        <v>1045</v>
      </c>
      <c r="L583" t="s">
        <v>45</v>
      </c>
      <c r="M583" t="s">
        <v>68</v>
      </c>
      <c r="N583">
        <v>1050</v>
      </c>
      <c r="O583" s="1">
        <f t="shared" si="33"/>
        <v>5</v>
      </c>
      <c r="P583" s="4">
        <f t="shared" si="34"/>
        <v>4.7619047619047623E-3</v>
      </c>
      <c r="Q583" t="s">
        <v>89</v>
      </c>
    </row>
    <row r="584" spans="1:17" x14ac:dyDescent="0.25">
      <c r="A584" s="5">
        <v>43140</v>
      </c>
      <c r="B584" t="s">
        <v>22</v>
      </c>
      <c r="C584" t="s">
        <v>12</v>
      </c>
      <c r="D584" t="s">
        <v>67</v>
      </c>
      <c r="F584" t="s">
        <v>74</v>
      </c>
      <c r="G584" s="2"/>
      <c r="H584" s="3">
        <v>1045</v>
      </c>
      <c r="I584">
        <v>0</v>
      </c>
      <c r="J584" s="3">
        <v>0</v>
      </c>
      <c r="K584" s="3">
        <f t="shared" si="32"/>
        <v>1045</v>
      </c>
      <c r="L584" t="s">
        <v>45</v>
      </c>
      <c r="M584" t="s">
        <v>68</v>
      </c>
      <c r="N584">
        <v>1050</v>
      </c>
      <c r="O584" s="1">
        <f t="shared" si="33"/>
        <v>5</v>
      </c>
      <c r="P584" s="4">
        <f t="shared" si="34"/>
        <v>4.7619047619047623E-3</v>
      </c>
      <c r="Q584" t="s">
        <v>89</v>
      </c>
    </row>
    <row r="585" spans="1:17" x14ac:dyDescent="0.25">
      <c r="A585" s="5">
        <v>43135</v>
      </c>
      <c r="B585" t="s">
        <v>22</v>
      </c>
      <c r="C585" t="s">
        <v>12</v>
      </c>
      <c r="D585" t="s">
        <v>65</v>
      </c>
      <c r="F585" t="s">
        <v>74</v>
      </c>
      <c r="G585" s="2"/>
      <c r="H585" s="3">
        <v>1050</v>
      </c>
      <c r="I585">
        <v>8</v>
      </c>
      <c r="J585" s="3">
        <v>0</v>
      </c>
      <c r="K585" s="3">
        <f t="shared" si="32"/>
        <v>1050</v>
      </c>
      <c r="L585" t="s">
        <v>45</v>
      </c>
      <c r="M585" t="s">
        <v>49</v>
      </c>
      <c r="N585">
        <v>1050</v>
      </c>
      <c r="O585" s="1">
        <f t="shared" si="33"/>
        <v>0</v>
      </c>
      <c r="P585" s="4">
        <f t="shared" si="34"/>
        <v>0</v>
      </c>
      <c r="Q585" t="s">
        <v>89</v>
      </c>
    </row>
    <row r="586" spans="1:17" x14ac:dyDescent="0.25">
      <c r="A586" s="5">
        <v>43136</v>
      </c>
      <c r="B586" t="s">
        <v>22</v>
      </c>
      <c r="C586" t="s">
        <v>12</v>
      </c>
      <c r="D586" t="s">
        <v>65</v>
      </c>
      <c r="F586" t="s">
        <v>74</v>
      </c>
      <c r="G586" s="2"/>
      <c r="H586" s="3">
        <v>1050</v>
      </c>
      <c r="I586">
        <v>8</v>
      </c>
      <c r="J586" s="3">
        <v>0</v>
      </c>
      <c r="K586" s="3">
        <f t="shared" si="32"/>
        <v>1050</v>
      </c>
      <c r="L586" t="s">
        <v>45</v>
      </c>
      <c r="M586" t="s">
        <v>49</v>
      </c>
      <c r="N586">
        <v>1050</v>
      </c>
      <c r="O586" s="1">
        <f t="shared" si="33"/>
        <v>0</v>
      </c>
      <c r="P586" s="4">
        <f t="shared" si="34"/>
        <v>0</v>
      </c>
      <c r="Q586" t="s">
        <v>89</v>
      </c>
    </row>
    <row r="587" spans="1:17" x14ac:dyDescent="0.25">
      <c r="A587" s="5">
        <v>43138</v>
      </c>
      <c r="B587" t="s">
        <v>22</v>
      </c>
      <c r="C587" t="s">
        <v>12</v>
      </c>
      <c r="D587" t="s">
        <v>65</v>
      </c>
      <c r="F587" t="s">
        <v>74</v>
      </c>
      <c r="G587" s="2"/>
      <c r="H587" s="3">
        <v>1050</v>
      </c>
      <c r="I587">
        <v>8</v>
      </c>
      <c r="J587" s="3">
        <v>0</v>
      </c>
      <c r="K587" s="3">
        <f t="shared" si="32"/>
        <v>1050</v>
      </c>
      <c r="L587" t="s">
        <v>45</v>
      </c>
      <c r="M587" t="s">
        <v>49</v>
      </c>
      <c r="N587">
        <v>1050</v>
      </c>
      <c r="O587" s="1">
        <f t="shared" si="33"/>
        <v>0</v>
      </c>
      <c r="P587" s="4">
        <f t="shared" si="34"/>
        <v>0</v>
      </c>
      <c r="Q587" t="s">
        <v>89</v>
      </c>
    </row>
    <row r="588" spans="1:17" x14ac:dyDescent="0.25">
      <c r="A588" s="5">
        <v>43139</v>
      </c>
      <c r="B588" t="s">
        <v>22</v>
      </c>
      <c r="C588" t="s">
        <v>12</v>
      </c>
      <c r="D588" t="s">
        <v>65</v>
      </c>
      <c r="F588" t="s">
        <v>74</v>
      </c>
      <c r="G588" s="2"/>
      <c r="H588" s="3">
        <v>1050</v>
      </c>
      <c r="I588">
        <v>8</v>
      </c>
      <c r="J588" s="3">
        <v>0</v>
      </c>
      <c r="K588" s="3">
        <f t="shared" si="32"/>
        <v>1050</v>
      </c>
      <c r="L588" t="s">
        <v>45</v>
      </c>
      <c r="M588" t="s">
        <v>49</v>
      </c>
      <c r="N588">
        <v>1050</v>
      </c>
      <c r="O588" s="1">
        <f t="shared" si="33"/>
        <v>0</v>
      </c>
      <c r="P588" s="4">
        <f t="shared" si="34"/>
        <v>0</v>
      </c>
      <c r="Q588" t="s">
        <v>89</v>
      </c>
    </row>
    <row r="589" spans="1:17" x14ac:dyDescent="0.25">
      <c r="A589" s="5">
        <v>43140</v>
      </c>
      <c r="B589" t="s">
        <v>22</v>
      </c>
      <c r="C589" t="s">
        <v>12</v>
      </c>
      <c r="D589" t="s">
        <v>65</v>
      </c>
      <c r="F589" t="s">
        <v>74</v>
      </c>
      <c r="G589" s="2"/>
      <c r="H589" s="3">
        <v>1050</v>
      </c>
      <c r="I589">
        <v>8</v>
      </c>
      <c r="J589" s="3">
        <v>0</v>
      </c>
      <c r="K589" s="3">
        <f t="shared" si="32"/>
        <v>1050</v>
      </c>
      <c r="L589" t="s">
        <v>45</v>
      </c>
      <c r="M589" t="s">
        <v>49</v>
      </c>
      <c r="N589">
        <v>1050</v>
      </c>
      <c r="O589" s="1">
        <f t="shared" si="33"/>
        <v>0</v>
      </c>
      <c r="P589" s="4">
        <f t="shared" si="34"/>
        <v>0</v>
      </c>
      <c r="Q589" t="s">
        <v>89</v>
      </c>
    </row>
    <row r="590" spans="1:17" x14ac:dyDescent="0.25">
      <c r="A590" s="5">
        <v>43135</v>
      </c>
      <c r="B590" t="s">
        <v>22</v>
      </c>
      <c r="C590" t="s">
        <v>12</v>
      </c>
      <c r="D590" t="s">
        <v>64</v>
      </c>
      <c r="F590" t="s">
        <v>74</v>
      </c>
      <c r="G590" s="2"/>
      <c r="H590" s="3">
        <v>1019</v>
      </c>
      <c r="I590">
        <v>0</v>
      </c>
      <c r="J590" s="3"/>
      <c r="K590" s="3">
        <f t="shared" si="32"/>
        <v>1019</v>
      </c>
      <c r="L590" t="s">
        <v>45</v>
      </c>
      <c r="M590" t="s">
        <v>49</v>
      </c>
      <c r="N590">
        <v>1050</v>
      </c>
      <c r="O590" s="1">
        <f t="shared" si="33"/>
        <v>31</v>
      </c>
      <c r="P590" s="4">
        <f t="shared" si="34"/>
        <v>2.9523809523809525E-2</v>
      </c>
      <c r="Q590" t="s">
        <v>89</v>
      </c>
    </row>
    <row r="591" spans="1:17" x14ac:dyDescent="0.25">
      <c r="A591" s="5">
        <v>43136</v>
      </c>
      <c r="B591" t="s">
        <v>22</v>
      </c>
      <c r="C591" t="s">
        <v>12</v>
      </c>
      <c r="D591" t="s">
        <v>64</v>
      </c>
      <c r="F591" t="s">
        <v>74</v>
      </c>
      <c r="G591" s="2"/>
      <c r="H591" s="3">
        <v>1019</v>
      </c>
      <c r="I591">
        <v>0</v>
      </c>
      <c r="J591" s="3"/>
      <c r="K591" s="3">
        <f t="shared" si="32"/>
        <v>1019</v>
      </c>
      <c r="L591" t="s">
        <v>45</v>
      </c>
      <c r="M591" t="s">
        <v>49</v>
      </c>
      <c r="N591">
        <v>1050</v>
      </c>
      <c r="O591" s="1">
        <f t="shared" si="33"/>
        <v>31</v>
      </c>
      <c r="P591" s="4">
        <f t="shared" si="34"/>
        <v>2.9523809523809525E-2</v>
      </c>
      <c r="Q591" t="s">
        <v>89</v>
      </c>
    </row>
    <row r="592" spans="1:17" x14ac:dyDescent="0.25">
      <c r="A592" s="5">
        <v>43138</v>
      </c>
      <c r="B592" t="s">
        <v>22</v>
      </c>
      <c r="C592" t="s">
        <v>12</v>
      </c>
      <c r="D592" t="s">
        <v>64</v>
      </c>
      <c r="F592" t="s">
        <v>74</v>
      </c>
      <c r="G592" s="2"/>
      <c r="H592" s="3">
        <v>1019</v>
      </c>
      <c r="I592">
        <v>0</v>
      </c>
      <c r="J592" s="3"/>
      <c r="K592" s="3">
        <f t="shared" si="32"/>
        <v>1019</v>
      </c>
      <c r="L592" t="s">
        <v>45</v>
      </c>
      <c r="M592" t="s">
        <v>49</v>
      </c>
      <c r="N592">
        <v>1050</v>
      </c>
      <c r="O592" s="1">
        <f t="shared" si="33"/>
        <v>31</v>
      </c>
      <c r="P592" s="4">
        <f t="shared" si="34"/>
        <v>2.9523809523809525E-2</v>
      </c>
      <c r="Q592" t="s">
        <v>89</v>
      </c>
    </row>
    <row r="593" spans="1:17" x14ac:dyDescent="0.25">
      <c r="A593" s="5">
        <v>43139</v>
      </c>
      <c r="B593" t="s">
        <v>22</v>
      </c>
      <c r="C593" t="s">
        <v>12</v>
      </c>
      <c r="D593" t="s">
        <v>64</v>
      </c>
      <c r="F593" t="s">
        <v>74</v>
      </c>
      <c r="G593" s="2"/>
      <c r="H593" s="3">
        <v>1019</v>
      </c>
      <c r="I593">
        <v>0</v>
      </c>
      <c r="J593" s="3"/>
      <c r="K593" s="3">
        <f t="shared" si="32"/>
        <v>1019</v>
      </c>
      <c r="L593" t="s">
        <v>45</v>
      </c>
      <c r="M593" t="s">
        <v>49</v>
      </c>
      <c r="N593">
        <v>1050</v>
      </c>
      <c r="O593" s="1">
        <f t="shared" si="33"/>
        <v>31</v>
      </c>
      <c r="P593" s="4">
        <f t="shared" si="34"/>
        <v>2.9523809523809525E-2</v>
      </c>
      <c r="Q593" t="s">
        <v>89</v>
      </c>
    </row>
    <row r="594" spans="1:17" x14ac:dyDescent="0.25">
      <c r="A594" s="5">
        <v>43140</v>
      </c>
      <c r="B594" t="s">
        <v>22</v>
      </c>
      <c r="C594" t="s">
        <v>12</v>
      </c>
      <c r="D594" t="s">
        <v>64</v>
      </c>
      <c r="F594" t="s">
        <v>74</v>
      </c>
      <c r="G594" s="2"/>
      <c r="H594" s="3">
        <v>1019</v>
      </c>
      <c r="I594">
        <v>0</v>
      </c>
      <c r="J594" s="3"/>
      <c r="K594" s="3">
        <f t="shared" si="32"/>
        <v>1019</v>
      </c>
      <c r="L594" t="s">
        <v>45</v>
      </c>
      <c r="M594" t="s">
        <v>49</v>
      </c>
      <c r="N594">
        <v>1050</v>
      </c>
      <c r="O594" s="1">
        <f t="shared" si="33"/>
        <v>31</v>
      </c>
      <c r="P594" s="4">
        <f t="shared" si="34"/>
        <v>2.9523809523809525E-2</v>
      </c>
      <c r="Q594" t="s">
        <v>89</v>
      </c>
    </row>
    <row r="595" spans="1:17" x14ac:dyDescent="0.25">
      <c r="A595" s="5">
        <v>43135</v>
      </c>
      <c r="B595" t="s">
        <v>22</v>
      </c>
      <c r="C595" t="s">
        <v>12</v>
      </c>
      <c r="D595" t="s">
        <v>75</v>
      </c>
      <c r="F595" t="s">
        <v>74</v>
      </c>
      <c r="G595" s="2"/>
      <c r="H595" s="3">
        <v>1050</v>
      </c>
      <c r="I595">
        <v>8</v>
      </c>
      <c r="J595" s="3">
        <v>59.642400000000002</v>
      </c>
      <c r="K595" s="3">
        <f t="shared" si="32"/>
        <v>1109.6424</v>
      </c>
      <c r="L595" t="s">
        <v>45</v>
      </c>
      <c r="M595" t="s">
        <v>49</v>
      </c>
      <c r="N595">
        <v>1050</v>
      </c>
      <c r="O595" s="1">
        <f t="shared" si="33"/>
        <v>-59.642399999999952</v>
      </c>
      <c r="P595" s="4">
        <f t="shared" si="34"/>
        <v>-5.6802285714285666E-2</v>
      </c>
      <c r="Q595" t="s">
        <v>89</v>
      </c>
    </row>
    <row r="596" spans="1:17" x14ac:dyDescent="0.25">
      <c r="A596" s="5">
        <v>43136</v>
      </c>
      <c r="B596" t="s">
        <v>22</v>
      </c>
      <c r="C596" t="s">
        <v>12</v>
      </c>
      <c r="D596" t="s">
        <v>75</v>
      </c>
      <c r="F596" t="s">
        <v>74</v>
      </c>
      <c r="G596" s="2"/>
      <c r="H596" s="3">
        <v>1050</v>
      </c>
      <c r="I596">
        <v>8</v>
      </c>
      <c r="J596" s="3">
        <v>59.642400000000002</v>
      </c>
      <c r="K596" s="3">
        <f t="shared" si="32"/>
        <v>1109.6424</v>
      </c>
      <c r="L596" t="s">
        <v>45</v>
      </c>
      <c r="M596" t="s">
        <v>49</v>
      </c>
      <c r="N596">
        <v>1050</v>
      </c>
      <c r="O596" s="1">
        <f t="shared" si="33"/>
        <v>-59.642399999999952</v>
      </c>
      <c r="P596" s="4">
        <f t="shared" si="34"/>
        <v>-5.6802285714285666E-2</v>
      </c>
      <c r="Q596" t="s">
        <v>89</v>
      </c>
    </row>
    <row r="597" spans="1:17" x14ac:dyDescent="0.25">
      <c r="A597" s="5">
        <v>43138</v>
      </c>
      <c r="B597" t="s">
        <v>22</v>
      </c>
      <c r="C597" t="s">
        <v>12</v>
      </c>
      <c r="D597" t="s">
        <v>75</v>
      </c>
      <c r="F597" t="s">
        <v>74</v>
      </c>
      <c r="G597" s="2"/>
      <c r="H597" s="3">
        <v>1050</v>
      </c>
      <c r="I597">
        <v>8</v>
      </c>
      <c r="J597" s="3">
        <v>59.642400000000002</v>
      </c>
      <c r="K597" s="3">
        <f t="shared" si="32"/>
        <v>1109.6424</v>
      </c>
      <c r="L597" t="s">
        <v>45</v>
      </c>
      <c r="M597" t="s">
        <v>49</v>
      </c>
      <c r="N597">
        <v>1050</v>
      </c>
      <c r="O597" s="1">
        <f t="shared" si="33"/>
        <v>-59.642399999999952</v>
      </c>
      <c r="P597" s="4">
        <f t="shared" si="34"/>
        <v>-5.6802285714285666E-2</v>
      </c>
      <c r="Q597" t="s">
        <v>89</v>
      </c>
    </row>
    <row r="598" spans="1:17" x14ac:dyDescent="0.25">
      <c r="A598" s="5">
        <v>43139</v>
      </c>
      <c r="B598" t="s">
        <v>22</v>
      </c>
      <c r="C598" t="s">
        <v>12</v>
      </c>
      <c r="D598" t="s">
        <v>75</v>
      </c>
      <c r="F598" t="s">
        <v>74</v>
      </c>
      <c r="G598" s="2"/>
      <c r="H598" s="3">
        <v>1050</v>
      </c>
      <c r="I598">
        <v>8</v>
      </c>
      <c r="J598" s="3">
        <v>59.642400000000002</v>
      </c>
      <c r="K598" s="3">
        <f t="shared" si="32"/>
        <v>1109.6424</v>
      </c>
      <c r="L598" t="s">
        <v>45</v>
      </c>
      <c r="M598" t="s">
        <v>49</v>
      </c>
      <c r="N598">
        <v>1050</v>
      </c>
      <c r="O598" s="1">
        <f t="shared" si="33"/>
        <v>-59.642399999999952</v>
      </c>
      <c r="P598" s="4">
        <f t="shared" si="34"/>
        <v>-5.6802285714285666E-2</v>
      </c>
      <c r="Q598" t="s">
        <v>89</v>
      </c>
    </row>
    <row r="599" spans="1:17" x14ac:dyDescent="0.25">
      <c r="A599" s="5">
        <v>43140</v>
      </c>
      <c r="B599" t="s">
        <v>22</v>
      </c>
      <c r="C599" t="s">
        <v>12</v>
      </c>
      <c r="D599" t="s">
        <v>75</v>
      </c>
      <c r="F599" t="s">
        <v>74</v>
      </c>
      <c r="G599" s="2"/>
      <c r="H599" s="3">
        <v>1050</v>
      </c>
      <c r="I599">
        <v>8</v>
      </c>
      <c r="J599" s="3">
        <v>59.642400000000002</v>
      </c>
      <c r="K599" s="3">
        <f t="shared" si="32"/>
        <v>1109.6424</v>
      </c>
      <c r="L599" t="s">
        <v>45</v>
      </c>
      <c r="M599" t="s">
        <v>49</v>
      </c>
      <c r="N599">
        <v>1050</v>
      </c>
      <c r="O599" s="1">
        <f t="shared" si="33"/>
        <v>-59.642399999999952</v>
      </c>
      <c r="P599" s="4">
        <f t="shared" si="34"/>
        <v>-5.6802285714285666E-2</v>
      </c>
      <c r="Q599" t="s">
        <v>89</v>
      </c>
    </row>
    <row r="600" spans="1:17" x14ac:dyDescent="0.25">
      <c r="A600" s="5">
        <v>43135</v>
      </c>
      <c r="B600" t="s">
        <v>22</v>
      </c>
      <c r="C600" t="s">
        <v>10</v>
      </c>
      <c r="D600" t="s">
        <v>2</v>
      </c>
      <c r="E600">
        <v>97.2</v>
      </c>
      <c r="F600" t="s">
        <v>73</v>
      </c>
      <c r="G600" s="2">
        <f>E600</f>
        <v>97.2</v>
      </c>
      <c r="H600" s="3">
        <f>E600*$C$1</f>
        <v>724.65516000000002</v>
      </c>
      <c r="I600">
        <v>2</v>
      </c>
      <c r="J600" s="3">
        <f>I600*$C$1</f>
        <v>14.910600000000001</v>
      </c>
      <c r="K600" s="3">
        <f t="shared" si="32"/>
        <v>739.56576000000007</v>
      </c>
      <c r="L600" t="s">
        <v>45</v>
      </c>
      <c r="M600" t="s">
        <v>50</v>
      </c>
      <c r="N600">
        <v>1050</v>
      </c>
      <c r="O600" s="1">
        <f t="shared" si="33"/>
        <v>310.43423999999993</v>
      </c>
      <c r="P600" s="4">
        <f t="shared" si="34"/>
        <v>0.29565165714285707</v>
      </c>
      <c r="Q600" t="s">
        <v>89</v>
      </c>
    </row>
    <row r="601" spans="1:17" x14ac:dyDescent="0.25">
      <c r="A601" s="5">
        <v>43136</v>
      </c>
      <c r="B601" t="s">
        <v>22</v>
      </c>
      <c r="C601" t="s">
        <v>10</v>
      </c>
      <c r="D601" t="s">
        <v>2</v>
      </c>
      <c r="E601">
        <v>92.9</v>
      </c>
      <c r="F601" t="s">
        <v>73</v>
      </c>
      <c r="G601" s="2">
        <f>E601</f>
        <v>92.9</v>
      </c>
      <c r="H601" s="3">
        <f>E601*$C$1</f>
        <v>692.59737000000007</v>
      </c>
      <c r="I601">
        <v>2</v>
      </c>
      <c r="J601" s="3">
        <f>I601*$C$1</f>
        <v>14.910600000000001</v>
      </c>
      <c r="K601" s="3">
        <f t="shared" si="32"/>
        <v>707.50797000000011</v>
      </c>
      <c r="L601" t="s">
        <v>45</v>
      </c>
      <c r="M601" t="s">
        <v>50</v>
      </c>
      <c r="N601">
        <v>1050</v>
      </c>
      <c r="O601" s="1">
        <f t="shared" si="33"/>
        <v>342.49202999999989</v>
      </c>
      <c r="P601" s="4">
        <f t="shared" si="34"/>
        <v>0.32618288571428561</v>
      </c>
      <c r="Q601" t="s">
        <v>89</v>
      </c>
    </row>
    <row r="602" spans="1:17" x14ac:dyDescent="0.25">
      <c r="A602" s="5">
        <v>43138</v>
      </c>
      <c r="B602" t="s">
        <v>22</v>
      </c>
      <c r="C602" t="s">
        <v>10</v>
      </c>
      <c r="D602" t="s">
        <v>2</v>
      </c>
      <c r="E602">
        <v>97.2</v>
      </c>
      <c r="F602" t="s">
        <v>73</v>
      </c>
      <c r="G602" s="2">
        <f>E602</f>
        <v>97.2</v>
      </c>
      <c r="H602" s="3">
        <f>E602*$C$1</f>
        <v>724.65516000000002</v>
      </c>
      <c r="I602">
        <v>2</v>
      </c>
      <c r="J602" s="3">
        <f>I602*$C$1</f>
        <v>14.910600000000001</v>
      </c>
      <c r="K602" s="3">
        <f t="shared" si="32"/>
        <v>739.56576000000007</v>
      </c>
      <c r="L602" t="s">
        <v>45</v>
      </c>
      <c r="M602" t="s">
        <v>50</v>
      </c>
      <c r="N602">
        <v>1050</v>
      </c>
      <c r="O602" s="1">
        <f t="shared" si="33"/>
        <v>310.43423999999993</v>
      </c>
      <c r="P602" s="4">
        <f t="shared" si="34"/>
        <v>0.29565165714285707</v>
      </c>
      <c r="Q602" t="s">
        <v>89</v>
      </c>
    </row>
    <row r="603" spans="1:17" x14ac:dyDescent="0.25">
      <c r="A603" s="5">
        <v>43139</v>
      </c>
      <c r="B603" t="s">
        <v>22</v>
      </c>
      <c r="C603" t="s">
        <v>10</v>
      </c>
      <c r="D603" t="s">
        <v>2</v>
      </c>
      <c r="E603">
        <v>97.2</v>
      </c>
      <c r="F603" t="s">
        <v>73</v>
      </c>
      <c r="G603" s="2">
        <f>E603</f>
        <v>97.2</v>
      </c>
      <c r="H603" s="3">
        <f>E603*$C$1</f>
        <v>724.65516000000002</v>
      </c>
      <c r="I603">
        <v>2</v>
      </c>
      <c r="J603" s="3">
        <f>I603*$C$1</f>
        <v>14.910600000000001</v>
      </c>
      <c r="K603" s="3">
        <f t="shared" si="32"/>
        <v>739.56576000000007</v>
      </c>
      <c r="L603" t="s">
        <v>45</v>
      </c>
      <c r="M603" t="s">
        <v>50</v>
      </c>
      <c r="N603">
        <v>1050</v>
      </c>
      <c r="O603" s="1">
        <f t="shared" si="33"/>
        <v>310.43423999999993</v>
      </c>
      <c r="P603" s="4">
        <f t="shared" si="34"/>
        <v>0.29565165714285707</v>
      </c>
      <c r="Q603" t="s">
        <v>89</v>
      </c>
    </row>
    <row r="604" spans="1:17" x14ac:dyDescent="0.25">
      <c r="A604" s="5">
        <v>43140</v>
      </c>
      <c r="B604" t="s">
        <v>22</v>
      </c>
      <c r="C604" t="s">
        <v>10</v>
      </c>
      <c r="D604" t="s">
        <v>2</v>
      </c>
      <c r="E604">
        <v>92.9</v>
      </c>
      <c r="F604" t="s">
        <v>73</v>
      </c>
      <c r="G604" s="2">
        <f>E604</f>
        <v>92.9</v>
      </c>
      <c r="H604" s="3">
        <f>E604*$C$1</f>
        <v>692.59737000000007</v>
      </c>
      <c r="I604">
        <v>2</v>
      </c>
      <c r="J604" s="3">
        <f>I604*$C$1</f>
        <v>14.910600000000001</v>
      </c>
      <c r="K604" s="3">
        <f t="shared" si="32"/>
        <v>707.50797000000011</v>
      </c>
      <c r="L604" t="s">
        <v>45</v>
      </c>
      <c r="M604" t="s">
        <v>50</v>
      </c>
      <c r="N604">
        <v>1050</v>
      </c>
      <c r="O604" s="1">
        <f t="shared" si="33"/>
        <v>342.49202999999989</v>
      </c>
      <c r="P604" s="4">
        <f t="shared" si="34"/>
        <v>0.32618288571428561</v>
      </c>
      <c r="Q604" t="s">
        <v>89</v>
      </c>
    </row>
    <row r="605" spans="1:17" x14ac:dyDescent="0.25">
      <c r="A605" s="5">
        <v>43135</v>
      </c>
      <c r="B605" t="s">
        <v>22</v>
      </c>
      <c r="C605" t="s">
        <v>10</v>
      </c>
      <c r="D605" t="s">
        <v>70</v>
      </c>
      <c r="G605" s="2"/>
      <c r="H605" s="3">
        <v>682</v>
      </c>
      <c r="I605">
        <v>8</v>
      </c>
      <c r="J605" s="3">
        <v>75</v>
      </c>
      <c r="K605" s="3">
        <f t="shared" si="32"/>
        <v>757</v>
      </c>
      <c r="L605" t="s">
        <v>45</v>
      </c>
      <c r="M605" t="s">
        <v>71</v>
      </c>
      <c r="N605">
        <v>1050</v>
      </c>
      <c r="O605" s="1">
        <f t="shared" si="33"/>
        <v>293</v>
      </c>
      <c r="P605" s="4">
        <f t="shared" si="34"/>
        <v>0.27904761904761904</v>
      </c>
      <c r="Q605" t="s">
        <v>89</v>
      </c>
    </row>
    <row r="606" spans="1:17" x14ac:dyDescent="0.25">
      <c r="A606" s="5">
        <v>43136</v>
      </c>
      <c r="B606" t="s">
        <v>22</v>
      </c>
      <c r="C606" t="s">
        <v>10</v>
      </c>
      <c r="D606" t="s">
        <v>70</v>
      </c>
      <c r="G606" s="2"/>
      <c r="H606" s="3">
        <v>682</v>
      </c>
      <c r="I606">
        <v>8</v>
      </c>
      <c r="J606" s="3">
        <v>75</v>
      </c>
      <c r="K606" s="3">
        <f t="shared" si="32"/>
        <v>757</v>
      </c>
      <c r="L606" t="s">
        <v>45</v>
      </c>
      <c r="M606" t="s">
        <v>71</v>
      </c>
      <c r="N606">
        <v>1050</v>
      </c>
      <c r="O606" s="1">
        <f t="shared" si="33"/>
        <v>293</v>
      </c>
      <c r="P606" s="4">
        <f t="shared" si="34"/>
        <v>0.27904761904761904</v>
      </c>
      <c r="Q606" t="s">
        <v>89</v>
      </c>
    </row>
    <row r="607" spans="1:17" x14ac:dyDescent="0.25">
      <c r="A607" s="5">
        <v>43138</v>
      </c>
      <c r="B607" t="s">
        <v>22</v>
      </c>
      <c r="C607" t="s">
        <v>10</v>
      </c>
      <c r="D607" t="s">
        <v>70</v>
      </c>
      <c r="G607" s="2"/>
      <c r="H607" s="3">
        <v>664</v>
      </c>
      <c r="I607">
        <v>8</v>
      </c>
      <c r="J607" s="3">
        <v>75</v>
      </c>
      <c r="K607" s="3">
        <f t="shared" si="32"/>
        <v>739</v>
      </c>
      <c r="L607" t="s">
        <v>45</v>
      </c>
      <c r="M607" t="s">
        <v>71</v>
      </c>
      <c r="N607">
        <v>1050</v>
      </c>
      <c r="O607" s="1">
        <f t="shared" si="33"/>
        <v>311</v>
      </c>
      <c r="P607" s="4">
        <f t="shared" si="34"/>
        <v>0.29619047619047617</v>
      </c>
      <c r="Q607" t="s">
        <v>89</v>
      </c>
    </row>
    <row r="608" spans="1:17" x14ac:dyDescent="0.25">
      <c r="A608" s="5">
        <v>43139</v>
      </c>
      <c r="B608" t="s">
        <v>22</v>
      </c>
      <c r="C608" t="s">
        <v>10</v>
      </c>
      <c r="D608" t="s">
        <v>70</v>
      </c>
      <c r="G608" s="2"/>
      <c r="H608" s="3">
        <v>683</v>
      </c>
      <c r="I608">
        <v>8</v>
      </c>
      <c r="J608" s="3">
        <v>75</v>
      </c>
      <c r="K608" s="3">
        <f t="shared" si="32"/>
        <v>758</v>
      </c>
      <c r="L608" t="s">
        <v>45</v>
      </c>
      <c r="M608" t="s">
        <v>71</v>
      </c>
      <c r="N608">
        <v>1050</v>
      </c>
      <c r="O608" s="1">
        <f t="shared" si="33"/>
        <v>292</v>
      </c>
      <c r="P608" s="4">
        <f t="shared" si="34"/>
        <v>0.27809523809523812</v>
      </c>
      <c r="Q608" t="s">
        <v>89</v>
      </c>
    </row>
    <row r="609" spans="1:17" x14ac:dyDescent="0.25">
      <c r="A609" s="5">
        <v>43140</v>
      </c>
      <c r="B609" t="s">
        <v>22</v>
      </c>
      <c r="C609" t="s">
        <v>10</v>
      </c>
      <c r="D609" t="s">
        <v>70</v>
      </c>
      <c r="G609" s="2"/>
      <c r="H609" s="3">
        <v>683</v>
      </c>
      <c r="I609">
        <v>8</v>
      </c>
      <c r="J609" s="3">
        <v>75</v>
      </c>
      <c r="K609" s="3">
        <f t="shared" si="32"/>
        <v>758</v>
      </c>
      <c r="L609" t="s">
        <v>45</v>
      </c>
      <c r="M609" t="s">
        <v>71</v>
      </c>
      <c r="N609">
        <v>1050</v>
      </c>
      <c r="O609" s="1">
        <f t="shared" si="33"/>
        <v>292</v>
      </c>
      <c r="P609" s="4">
        <f t="shared" si="34"/>
        <v>0.27809523809523812</v>
      </c>
      <c r="Q609" t="s">
        <v>89</v>
      </c>
    </row>
    <row r="610" spans="1:17" x14ac:dyDescent="0.25">
      <c r="A610" s="5">
        <v>43135</v>
      </c>
      <c r="B610" t="s">
        <v>22</v>
      </c>
      <c r="C610" t="s">
        <v>10</v>
      </c>
      <c r="D610" t="s">
        <v>69</v>
      </c>
      <c r="E610">
        <v>79.95</v>
      </c>
      <c r="F610" t="s">
        <v>73</v>
      </c>
      <c r="G610" s="2">
        <f>E610</f>
        <v>79.95</v>
      </c>
      <c r="H610" s="3">
        <f>E610*'21run'!$C$1</f>
        <v>595.05186000000003</v>
      </c>
      <c r="I610">
        <v>10</v>
      </c>
      <c r="J610" s="3">
        <f>I610*'21run'!$C$1</f>
        <v>74.427999999999997</v>
      </c>
      <c r="K610" s="3">
        <f t="shared" si="32"/>
        <v>669.47986000000003</v>
      </c>
      <c r="L610" t="s">
        <v>45</v>
      </c>
      <c r="M610" t="s">
        <v>50</v>
      </c>
      <c r="N610">
        <v>1050</v>
      </c>
      <c r="O610" s="1">
        <f t="shared" si="33"/>
        <v>380.52013999999997</v>
      </c>
      <c r="P610" s="4">
        <f t="shared" si="34"/>
        <v>0.36240013333333332</v>
      </c>
      <c r="Q610" t="s">
        <v>89</v>
      </c>
    </row>
    <row r="611" spans="1:17" x14ac:dyDescent="0.25">
      <c r="A611" s="5">
        <v>43136</v>
      </c>
      <c r="B611" t="s">
        <v>22</v>
      </c>
      <c r="C611" t="s">
        <v>10</v>
      </c>
      <c r="D611" t="s">
        <v>69</v>
      </c>
      <c r="E611">
        <v>79.95</v>
      </c>
      <c r="F611" t="s">
        <v>73</v>
      </c>
      <c r="G611" s="2">
        <f>E611</f>
        <v>79.95</v>
      </c>
      <c r="H611" s="3">
        <f>E611*'21run'!$C$1</f>
        <v>595.05186000000003</v>
      </c>
      <c r="I611">
        <v>10</v>
      </c>
      <c r="J611" s="3">
        <f>I611*'21run'!$C$1</f>
        <v>74.427999999999997</v>
      </c>
      <c r="K611" s="3">
        <f t="shared" si="32"/>
        <v>669.47986000000003</v>
      </c>
      <c r="L611" t="s">
        <v>45</v>
      </c>
      <c r="M611" t="s">
        <v>50</v>
      </c>
      <c r="N611">
        <v>1050</v>
      </c>
      <c r="O611" s="1">
        <f t="shared" si="33"/>
        <v>380.52013999999997</v>
      </c>
      <c r="P611" s="4">
        <f t="shared" si="34"/>
        <v>0.36240013333333332</v>
      </c>
      <c r="Q611" t="s">
        <v>89</v>
      </c>
    </row>
    <row r="612" spans="1:17" x14ac:dyDescent="0.25">
      <c r="A612" s="5">
        <v>43138</v>
      </c>
      <c r="B612" t="s">
        <v>22</v>
      </c>
      <c r="C612" t="s">
        <v>10</v>
      </c>
      <c r="D612" t="s">
        <v>69</v>
      </c>
      <c r="E612">
        <v>79.95</v>
      </c>
      <c r="F612" t="s">
        <v>73</v>
      </c>
      <c r="G612" s="2">
        <f>E612</f>
        <v>79.95</v>
      </c>
      <c r="H612" s="3">
        <f>E612*'21run'!$C$1</f>
        <v>595.05186000000003</v>
      </c>
      <c r="I612">
        <v>10</v>
      </c>
      <c r="J612" s="3">
        <f>I612*'21run'!$C$1</f>
        <v>74.427999999999997</v>
      </c>
      <c r="K612" s="3">
        <f t="shared" si="32"/>
        <v>669.47986000000003</v>
      </c>
      <c r="L612" t="s">
        <v>45</v>
      </c>
      <c r="M612" t="s">
        <v>50</v>
      </c>
      <c r="N612">
        <v>1050</v>
      </c>
      <c r="O612" s="1">
        <f t="shared" si="33"/>
        <v>380.52013999999997</v>
      </c>
      <c r="P612" s="4">
        <f t="shared" si="34"/>
        <v>0.36240013333333332</v>
      </c>
      <c r="Q612" t="s">
        <v>89</v>
      </c>
    </row>
    <row r="613" spans="1:17" x14ac:dyDescent="0.25">
      <c r="A613" s="5">
        <v>43139</v>
      </c>
      <c r="B613" t="s">
        <v>22</v>
      </c>
      <c r="C613" t="s">
        <v>10</v>
      </c>
      <c r="D613" t="s">
        <v>69</v>
      </c>
      <c r="E613">
        <v>79.95</v>
      </c>
      <c r="F613" t="s">
        <v>73</v>
      </c>
      <c r="G613" s="2">
        <f>E613</f>
        <v>79.95</v>
      </c>
      <c r="H613" s="3">
        <f>E613*'21run'!$C$1</f>
        <v>595.05186000000003</v>
      </c>
      <c r="I613">
        <v>10</v>
      </c>
      <c r="J613" s="3">
        <f>I613*'21run'!$C$1</f>
        <v>74.427999999999997</v>
      </c>
      <c r="K613" s="3">
        <f t="shared" si="32"/>
        <v>669.47986000000003</v>
      </c>
      <c r="L613" t="s">
        <v>45</v>
      </c>
      <c r="M613" t="s">
        <v>50</v>
      </c>
      <c r="N613">
        <v>1050</v>
      </c>
      <c r="O613" s="1">
        <f t="shared" si="33"/>
        <v>380.52013999999997</v>
      </c>
      <c r="P613" s="4">
        <f t="shared" si="34"/>
        <v>0.36240013333333332</v>
      </c>
      <c r="Q613" t="s">
        <v>89</v>
      </c>
    </row>
    <row r="614" spans="1:17" x14ac:dyDescent="0.25">
      <c r="A614" s="5">
        <v>43140</v>
      </c>
      <c r="B614" t="s">
        <v>22</v>
      </c>
      <c r="C614" t="s">
        <v>10</v>
      </c>
      <c r="D614" t="s">
        <v>69</v>
      </c>
      <c r="E614">
        <v>79.95</v>
      </c>
      <c r="F614" t="s">
        <v>73</v>
      </c>
      <c r="G614" s="2">
        <f>E614</f>
        <v>79.95</v>
      </c>
      <c r="H614" s="3">
        <f>E614*'21run'!$C$1</f>
        <v>595.05186000000003</v>
      </c>
      <c r="I614">
        <v>10</v>
      </c>
      <c r="J614" s="3">
        <f>I614*'21run'!$C$1</f>
        <v>74.427999999999997</v>
      </c>
      <c r="K614" s="3">
        <f t="shared" si="32"/>
        <v>669.47986000000003</v>
      </c>
      <c r="L614" t="s">
        <v>45</v>
      </c>
      <c r="M614" t="s">
        <v>50</v>
      </c>
      <c r="N614">
        <v>1050</v>
      </c>
      <c r="O614" s="1">
        <f t="shared" si="33"/>
        <v>380.52013999999997</v>
      </c>
      <c r="P614" s="4">
        <f t="shared" si="34"/>
        <v>0.36240013333333332</v>
      </c>
      <c r="Q614" t="s">
        <v>89</v>
      </c>
    </row>
    <row r="615" spans="1:17" x14ac:dyDescent="0.25">
      <c r="A615" s="5">
        <v>43135</v>
      </c>
      <c r="B615" t="s">
        <v>22</v>
      </c>
      <c r="C615" t="s">
        <v>10</v>
      </c>
      <c r="D615" t="s">
        <v>67</v>
      </c>
      <c r="F615" t="s">
        <v>74</v>
      </c>
      <c r="G615" s="2"/>
      <c r="H615" s="3">
        <v>909</v>
      </c>
      <c r="I615">
        <v>0</v>
      </c>
      <c r="J615" s="3">
        <v>0</v>
      </c>
      <c r="K615" s="3">
        <f t="shared" si="32"/>
        <v>909</v>
      </c>
      <c r="L615" t="s">
        <v>45</v>
      </c>
      <c r="M615" t="s">
        <v>68</v>
      </c>
      <c r="N615">
        <v>1050</v>
      </c>
      <c r="O615" s="1">
        <f t="shared" si="33"/>
        <v>141</v>
      </c>
      <c r="P615" s="4">
        <f t="shared" si="34"/>
        <v>0.13428571428571429</v>
      </c>
      <c r="Q615" t="s">
        <v>89</v>
      </c>
    </row>
    <row r="616" spans="1:17" x14ac:dyDescent="0.25">
      <c r="A616" s="5">
        <v>43136</v>
      </c>
      <c r="B616" t="s">
        <v>22</v>
      </c>
      <c r="C616" t="s">
        <v>10</v>
      </c>
      <c r="D616" t="s">
        <v>67</v>
      </c>
      <c r="F616" t="s">
        <v>74</v>
      </c>
      <c r="G616" s="2"/>
      <c r="H616" s="3">
        <v>909</v>
      </c>
      <c r="I616">
        <v>0</v>
      </c>
      <c r="J616" s="3">
        <v>0</v>
      </c>
      <c r="K616" s="3">
        <f t="shared" si="32"/>
        <v>909</v>
      </c>
      <c r="L616" t="s">
        <v>45</v>
      </c>
      <c r="M616" t="s">
        <v>68</v>
      </c>
      <c r="N616">
        <v>1050</v>
      </c>
      <c r="O616" s="1">
        <f t="shared" si="33"/>
        <v>141</v>
      </c>
      <c r="P616" s="4">
        <f t="shared" si="34"/>
        <v>0.13428571428571429</v>
      </c>
      <c r="Q616" t="s">
        <v>89</v>
      </c>
    </row>
    <row r="617" spans="1:17" x14ac:dyDescent="0.25">
      <c r="A617" s="5">
        <v>43138</v>
      </c>
      <c r="B617" t="s">
        <v>22</v>
      </c>
      <c r="C617" t="s">
        <v>10</v>
      </c>
      <c r="D617" t="s">
        <v>67</v>
      </c>
      <c r="F617" t="s">
        <v>74</v>
      </c>
      <c r="G617" s="2"/>
      <c r="H617" s="3">
        <v>979</v>
      </c>
      <c r="I617">
        <v>0</v>
      </c>
      <c r="J617" s="3">
        <v>0</v>
      </c>
      <c r="K617" s="3">
        <f t="shared" si="32"/>
        <v>979</v>
      </c>
      <c r="L617" t="s">
        <v>45</v>
      </c>
      <c r="M617" t="s">
        <v>68</v>
      </c>
      <c r="N617">
        <v>1050</v>
      </c>
      <c r="O617" s="1">
        <f t="shared" si="33"/>
        <v>71</v>
      </c>
      <c r="P617" s="4">
        <f t="shared" si="34"/>
        <v>6.761904761904762E-2</v>
      </c>
      <c r="Q617" t="s">
        <v>89</v>
      </c>
    </row>
    <row r="618" spans="1:17" x14ac:dyDescent="0.25">
      <c r="A618" s="5">
        <v>43139</v>
      </c>
      <c r="B618" t="s">
        <v>22</v>
      </c>
      <c r="C618" t="s">
        <v>10</v>
      </c>
      <c r="D618" t="s">
        <v>67</v>
      </c>
      <c r="F618" t="s">
        <v>74</v>
      </c>
      <c r="G618" s="2"/>
      <c r="H618" s="3">
        <v>979</v>
      </c>
      <c r="I618">
        <v>0</v>
      </c>
      <c r="J618" s="3">
        <v>0</v>
      </c>
      <c r="K618" s="3">
        <f t="shared" si="32"/>
        <v>979</v>
      </c>
      <c r="L618" t="s">
        <v>45</v>
      </c>
      <c r="M618" t="s">
        <v>68</v>
      </c>
      <c r="N618">
        <v>1050</v>
      </c>
      <c r="O618" s="1">
        <f t="shared" si="33"/>
        <v>71</v>
      </c>
      <c r="P618" s="4">
        <f t="shared" si="34"/>
        <v>6.761904761904762E-2</v>
      </c>
      <c r="Q618" t="s">
        <v>89</v>
      </c>
    </row>
    <row r="619" spans="1:17" x14ac:dyDescent="0.25">
      <c r="A619" s="5">
        <v>43140</v>
      </c>
      <c r="B619" t="s">
        <v>22</v>
      </c>
      <c r="C619" t="s">
        <v>10</v>
      </c>
      <c r="D619" t="s">
        <v>67</v>
      </c>
      <c r="F619" t="s">
        <v>74</v>
      </c>
      <c r="G619" s="2"/>
      <c r="H619" s="3">
        <v>979</v>
      </c>
      <c r="I619">
        <v>0</v>
      </c>
      <c r="J619" s="3">
        <v>0</v>
      </c>
      <c r="K619" s="3">
        <f t="shared" si="32"/>
        <v>979</v>
      </c>
      <c r="L619" t="s">
        <v>45</v>
      </c>
      <c r="M619" t="s">
        <v>68</v>
      </c>
      <c r="N619">
        <v>1050</v>
      </c>
      <c r="O619" s="1">
        <f t="shared" si="33"/>
        <v>71</v>
      </c>
      <c r="P619" s="4">
        <f t="shared" si="34"/>
        <v>6.761904761904762E-2</v>
      </c>
      <c r="Q619" t="s">
        <v>89</v>
      </c>
    </row>
    <row r="620" spans="1:17" x14ac:dyDescent="0.25">
      <c r="A620" s="5">
        <v>43135</v>
      </c>
      <c r="B620" t="s">
        <v>22</v>
      </c>
      <c r="C620" t="s">
        <v>10</v>
      </c>
      <c r="D620" t="s">
        <v>66</v>
      </c>
      <c r="E620">
        <v>99.95</v>
      </c>
      <c r="F620" t="s">
        <v>77</v>
      </c>
      <c r="G620" s="2">
        <f>E620</f>
        <v>99.95</v>
      </c>
      <c r="H620" s="3">
        <f>E620*'21run'!$C$2</f>
        <v>851.78389500000003</v>
      </c>
      <c r="I620">
        <v>8</v>
      </c>
      <c r="J620" s="3">
        <f>I620*'21run'!$C$2</f>
        <v>68.1768</v>
      </c>
      <c r="K620" s="3">
        <f t="shared" si="32"/>
        <v>919.96069499999999</v>
      </c>
      <c r="L620" t="s">
        <v>45</v>
      </c>
      <c r="M620" t="s">
        <v>51</v>
      </c>
      <c r="N620">
        <v>1050</v>
      </c>
      <c r="O620" s="1">
        <f t="shared" si="33"/>
        <v>130.03930500000001</v>
      </c>
      <c r="P620" s="4">
        <f t="shared" si="34"/>
        <v>0.12384695714285715</v>
      </c>
      <c r="Q620" t="s">
        <v>89</v>
      </c>
    </row>
    <row r="621" spans="1:17" x14ac:dyDescent="0.25">
      <c r="A621" s="5">
        <v>43136</v>
      </c>
      <c r="B621" t="s">
        <v>22</v>
      </c>
      <c r="C621" t="s">
        <v>10</v>
      </c>
      <c r="D621" t="s">
        <v>66</v>
      </c>
      <c r="E621">
        <v>99.95</v>
      </c>
      <c r="F621" t="s">
        <v>77</v>
      </c>
      <c r="G621" s="2">
        <f>E621</f>
        <v>99.95</v>
      </c>
      <c r="H621" s="3">
        <f>E621*'21run'!$C$2</f>
        <v>851.78389500000003</v>
      </c>
      <c r="I621">
        <v>8</v>
      </c>
      <c r="J621" s="3">
        <f>I621*'21run'!$C$2</f>
        <v>68.1768</v>
      </c>
      <c r="K621" s="3">
        <f t="shared" si="32"/>
        <v>919.96069499999999</v>
      </c>
      <c r="L621" t="s">
        <v>45</v>
      </c>
      <c r="M621" t="s">
        <v>51</v>
      </c>
      <c r="N621">
        <v>1050</v>
      </c>
      <c r="O621" s="1">
        <f t="shared" si="33"/>
        <v>130.03930500000001</v>
      </c>
      <c r="P621" s="4">
        <f t="shared" si="34"/>
        <v>0.12384695714285715</v>
      </c>
      <c r="Q621" t="s">
        <v>89</v>
      </c>
    </row>
    <row r="622" spans="1:17" x14ac:dyDescent="0.25">
      <c r="A622" s="5">
        <v>43138</v>
      </c>
      <c r="B622" t="s">
        <v>22</v>
      </c>
      <c r="C622" t="s">
        <v>10</v>
      </c>
      <c r="D622" t="s">
        <v>66</v>
      </c>
      <c r="E622">
        <v>99.95</v>
      </c>
      <c r="F622" t="s">
        <v>77</v>
      </c>
      <c r="G622" s="2">
        <f>E622</f>
        <v>99.95</v>
      </c>
      <c r="H622" s="3">
        <f>E622*'21run'!$C$2</f>
        <v>851.78389500000003</v>
      </c>
      <c r="I622">
        <v>8</v>
      </c>
      <c r="J622" s="3">
        <f>I622*'21run'!$C$2</f>
        <v>68.1768</v>
      </c>
      <c r="K622" s="3">
        <f t="shared" si="32"/>
        <v>919.96069499999999</v>
      </c>
      <c r="L622" t="s">
        <v>45</v>
      </c>
      <c r="M622" t="s">
        <v>51</v>
      </c>
      <c r="N622">
        <v>1050</v>
      </c>
      <c r="O622" s="1">
        <f t="shared" si="33"/>
        <v>130.03930500000001</v>
      </c>
      <c r="P622" s="4">
        <f t="shared" si="34"/>
        <v>0.12384695714285715</v>
      </c>
      <c r="Q622" t="s">
        <v>89</v>
      </c>
    </row>
    <row r="623" spans="1:17" x14ac:dyDescent="0.25">
      <c r="A623" s="5">
        <v>43139</v>
      </c>
      <c r="B623" t="s">
        <v>22</v>
      </c>
      <c r="C623" t="s">
        <v>10</v>
      </c>
      <c r="D623" t="s">
        <v>66</v>
      </c>
      <c r="E623">
        <v>99.95</v>
      </c>
      <c r="F623" t="s">
        <v>77</v>
      </c>
      <c r="G623" s="2">
        <f>E623</f>
        <v>99.95</v>
      </c>
      <c r="H623" s="3">
        <f>E623*'21run'!$C$2</f>
        <v>851.78389500000003</v>
      </c>
      <c r="I623">
        <v>8</v>
      </c>
      <c r="J623" s="3">
        <f>I623*'21run'!$C$2</f>
        <v>68.1768</v>
      </c>
      <c r="K623" s="3">
        <f t="shared" si="32"/>
        <v>919.96069499999999</v>
      </c>
      <c r="L623" t="s">
        <v>45</v>
      </c>
      <c r="M623" t="s">
        <v>51</v>
      </c>
      <c r="N623">
        <v>1050</v>
      </c>
      <c r="O623" s="1">
        <f t="shared" si="33"/>
        <v>130.03930500000001</v>
      </c>
      <c r="P623" s="4">
        <f t="shared" si="34"/>
        <v>0.12384695714285715</v>
      </c>
      <c r="Q623" t="s">
        <v>89</v>
      </c>
    </row>
    <row r="624" spans="1:17" x14ac:dyDescent="0.25">
      <c r="A624" s="5">
        <v>43140</v>
      </c>
      <c r="B624" t="s">
        <v>22</v>
      </c>
      <c r="C624" t="s">
        <v>10</v>
      </c>
      <c r="D624" t="s">
        <v>66</v>
      </c>
      <c r="E624">
        <v>99.95</v>
      </c>
      <c r="F624" t="s">
        <v>77</v>
      </c>
      <c r="G624" s="2">
        <f>E624</f>
        <v>99.95</v>
      </c>
      <c r="H624" s="3">
        <f>E624*'21run'!$C$2</f>
        <v>851.78389500000003</v>
      </c>
      <c r="I624">
        <v>8</v>
      </c>
      <c r="J624" s="3">
        <f>I624*'21run'!$C$2</f>
        <v>68.1768</v>
      </c>
      <c r="K624" s="3">
        <f t="shared" si="32"/>
        <v>919.96069499999999</v>
      </c>
      <c r="L624" t="s">
        <v>45</v>
      </c>
      <c r="M624" t="s">
        <v>51</v>
      </c>
      <c r="N624">
        <v>1050</v>
      </c>
      <c r="O624" s="1">
        <f t="shared" si="33"/>
        <v>130.03930500000001</v>
      </c>
      <c r="P624" s="4">
        <f t="shared" si="34"/>
        <v>0.12384695714285715</v>
      </c>
      <c r="Q624" t="s">
        <v>89</v>
      </c>
    </row>
    <row r="625" spans="1:17" x14ac:dyDescent="0.25">
      <c r="A625" s="5">
        <v>43135</v>
      </c>
      <c r="B625" t="s">
        <v>22</v>
      </c>
      <c r="C625" t="s">
        <v>10</v>
      </c>
      <c r="D625" t="s">
        <v>65</v>
      </c>
      <c r="F625" t="s">
        <v>74</v>
      </c>
      <c r="G625" s="2"/>
      <c r="H625" s="3">
        <v>1000</v>
      </c>
      <c r="I625">
        <v>8</v>
      </c>
      <c r="J625" s="3">
        <v>0</v>
      </c>
      <c r="K625" s="3">
        <f t="shared" si="32"/>
        <v>1000</v>
      </c>
      <c r="L625" t="s">
        <v>45</v>
      </c>
      <c r="M625" t="s">
        <v>49</v>
      </c>
      <c r="N625">
        <v>1050</v>
      </c>
      <c r="O625" s="1">
        <f t="shared" si="33"/>
        <v>50</v>
      </c>
      <c r="P625" s="4">
        <f t="shared" si="34"/>
        <v>4.7619047619047616E-2</v>
      </c>
      <c r="Q625" t="s">
        <v>89</v>
      </c>
    </row>
    <row r="626" spans="1:17" x14ac:dyDescent="0.25">
      <c r="A626" s="5">
        <v>43136</v>
      </c>
      <c r="B626" t="s">
        <v>22</v>
      </c>
      <c r="C626" t="s">
        <v>10</v>
      </c>
      <c r="D626" t="s">
        <v>65</v>
      </c>
      <c r="F626" t="s">
        <v>74</v>
      </c>
      <c r="G626" s="2"/>
      <c r="H626" s="3">
        <v>1000</v>
      </c>
      <c r="I626">
        <v>8</v>
      </c>
      <c r="J626" s="3">
        <v>0</v>
      </c>
      <c r="K626" s="3">
        <f t="shared" si="32"/>
        <v>1000</v>
      </c>
      <c r="L626" t="s">
        <v>45</v>
      </c>
      <c r="M626" t="s">
        <v>49</v>
      </c>
      <c r="N626">
        <v>1050</v>
      </c>
      <c r="O626" s="1">
        <f t="shared" si="33"/>
        <v>50</v>
      </c>
      <c r="P626" s="4">
        <f t="shared" si="34"/>
        <v>4.7619047619047616E-2</v>
      </c>
      <c r="Q626" t="s">
        <v>89</v>
      </c>
    </row>
    <row r="627" spans="1:17" x14ac:dyDescent="0.25">
      <c r="A627" s="5">
        <v>43138</v>
      </c>
      <c r="B627" t="s">
        <v>22</v>
      </c>
      <c r="C627" t="s">
        <v>10</v>
      </c>
      <c r="D627" t="s">
        <v>65</v>
      </c>
      <c r="F627" t="s">
        <v>74</v>
      </c>
      <c r="G627" s="2"/>
      <c r="H627" s="3">
        <v>1000</v>
      </c>
      <c r="I627">
        <v>8</v>
      </c>
      <c r="J627" s="3">
        <v>0</v>
      </c>
      <c r="K627" s="3">
        <f t="shared" si="32"/>
        <v>1000</v>
      </c>
      <c r="L627" t="s">
        <v>45</v>
      </c>
      <c r="M627" t="s">
        <v>49</v>
      </c>
      <c r="N627">
        <v>1050</v>
      </c>
      <c r="O627" s="1">
        <f t="shared" si="33"/>
        <v>50</v>
      </c>
      <c r="P627" s="4">
        <f t="shared" si="34"/>
        <v>4.7619047619047616E-2</v>
      </c>
      <c r="Q627" t="s">
        <v>89</v>
      </c>
    </row>
    <row r="628" spans="1:17" x14ac:dyDescent="0.25">
      <c r="A628" s="5">
        <v>43139</v>
      </c>
      <c r="B628" t="s">
        <v>22</v>
      </c>
      <c r="C628" t="s">
        <v>10</v>
      </c>
      <c r="D628" t="s">
        <v>65</v>
      </c>
      <c r="F628" t="s">
        <v>74</v>
      </c>
      <c r="G628" s="2"/>
      <c r="H628" s="3">
        <v>1000</v>
      </c>
      <c r="I628">
        <v>8</v>
      </c>
      <c r="J628" s="3">
        <v>0</v>
      </c>
      <c r="K628" s="3">
        <f t="shared" si="32"/>
        <v>1000</v>
      </c>
      <c r="L628" t="s">
        <v>45</v>
      </c>
      <c r="M628" t="s">
        <v>49</v>
      </c>
      <c r="N628">
        <v>1050</v>
      </c>
      <c r="O628" s="1">
        <f t="shared" si="33"/>
        <v>50</v>
      </c>
      <c r="P628" s="4">
        <f t="shared" si="34"/>
        <v>4.7619047619047616E-2</v>
      </c>
      <c r="Q628" t="s">
        <v>89</v>
      </c>
    </row>
    <row r="629" spans="1:17" x14ac:dyDescent="0.25">
      <c r="A629" s="5">
        <v>43140</v>
      </c>
      <c r="B629" t="s">
        <v>22</v>
      </c>
      <c r="C629" t="s">
        <v>10</v>
      </c>
      <c r="D629" t="s">
        <v>65</v>
      </c>
      <c r="F629" t="s">
        <v>74</v>
      </c>
      <c r="G629" s="2"/>
      <c r="H629" s="3">
        <v>1000</v>
      </c>
      <c r="I629">
        <v>8</v>
      </c>
      <c r="J629" s="3">
        <v>0</v>
      </c>
      <c r="K629" s="3">
        <f t="shared" si="32"/>
        <v>1000</v>
      </c>
      <c r="L629" t="s">
        <v>45</v>
      </c>
      <c r="M629" t="s">
        <v>49</v>
      </c>
      <c r="N629">
        <v>1050</v>
      </c>
      <c r="O629" s="1">
        <f t="shared" si="33"/>
        <v>50</v>
      </c>
      <c r="P629" s="4">
        <f t="shared" si="34"/>
        <v>4.7619047619047616E-2</v>
      </c>
      <c r="Q629" t="s">
        <v>89</v>
      </c>
    </row>
    <row r="630" spans="1:17" x14ac:dyDescent="0.25">
      <c r="A630" s="5">
        <v>43135</v>
      </c>
      <c r="B630" t="s">
        <v>22</v>
      </c>
      <c r="C630" t="s">
        <v>10</v>
      </c>
      <c r="D630" t="s">
        <v>64</v>
      </c>
      <c r="F630" t="s">
        <v>74</v>
      </c>
      <c r="G630" s="2"/>
      <c r="H630" s="3">
        <v>1050</v>
      </c>
      <c r="I630">
        <v>0</v>
      </c>
      <c r="J630" s="3"/>
      <c r="K630" s="3">
        <f t="shared" si="32"/>
        <v>1050</v>
      </c>
      <c r="L630" t="s">
        <v>45</v>
      </c>
      <c r="M630" t="s">
        <v>49</v>
      </c>
      <c r="N630">
        <v>1050</v>
      </c>
      <c r="O630" s="1">
        <f t="shared" si="33"/>
        <v>0</v>
      </c>
      <c r="P630" s="4">
        <f t="shared" si="34"/>
        <v>0</v>
      </c>
      <c r="Q630" t="s">
        <v>89</v>
      </c>
    </row>
    <row r="631" spans="1:17" x14ac:dyDescent="0.25">
      <c r="A631" s="5">
        <v>43136</v>
      </c>
      <c r="B631" t="s">
        <v>22</v>
      </c>
      <c r="C631" t="s">
        <v>10</v>
      </c>
      <c r="D631" t="s">
        <v>64</v>
      </c>
      <c r="F631" t="s">
        <v>74</v>
      </c>
      <c r="G631" s="2"/>
      <c r="H631" s="3">
        <v>1050</v>
      </c>
      <c r="I631">
        <v>0</v>
      </c>
      <c r="J631" s="3"/>
      <c r="K631" s="3">
        <f t="shared" si="32"/>
        <v>1050</v>
      </c>
      <c r="L631" t="s">
        <v>45</v>
      </c>
      <c r="M631" t="s">
        <v>49</v>
      </c>
      <c r="N631">
        <v>1050</v>
      </c>
      <c r="O631" s="1">
        <f t="shared" si="33"/>
        <v>0</v>
      </c>
      <c r="P631" s="4">
        <f t="shared" si="34"/>
        <v>0</v>
      </c>
      <c r="Q631" t="s">
        <v>89</v>
      </c>
    </row>
    <row r="632" spans="1:17" x14ac:dyDescent="0.25">
      <c r="A632" s="5">
        <v>43138</v>
      </c>
      <c r="B632" t="s">
        <v>22</v>
      </c>
      <c r="C632" t="s">
        <v>10</v>
      </c>
      <c r="D632" t="s">
        <v>64</v>
      </c>
      <c r="F632" t="s">
        <v>74</v>
      </c>
      <c r="G632" s="2"/>
      <c r="H632" s="3">
        <v>1050</v>
      </c>
      <c r="I632">
        <v>0</v>
      </c>
      <c r="J632" s="3"/>
      <c r="K632" s="3">
        <f t="shared" si="32"/>
        <v>1050</v>
      </c>
      <c r="L632" t="s">
        <v>45</v>
      </c>
      <c r="M632" t="s">
        <v>49</v>
      </c>
      <c r="N632">
        <v>1050</v>
      </c>
      <c r="O632" s="1">
        <f t="shared" si="33"/>
        <v>0</v>
      </c>
      <c r="P632" s="4">
        <f t="shared" si="34"/>
        <v>0</v>
      </c>
      <c r="Q632" t="s">
        <v>89</v>
      </c>
    </row>
    <row r="633" spans="1:17" x14ac:dyDescent="0.25">
      <c r="A633" s="5">
        <v>43139</v>
      </c>
      <c r="B633" t="s">
        <v>22</v>
      </c>
      <c r="C633" t="s">
        <v>10</v>
      </c>
      <c r="D633" t="s">
        <v>64</v>
      </c>
      <c r="F633" t="s">
        <v>74</v>
      </c>
      <c r="G633" s="2"/>
      <c r="H633" s="3">
        <v>859</v>
      </c>
      <c r="I633">
        <v>0</v>
      </c>
      <c r="J633" s="3">
        <v>39</v>
      </c>
      <c r="K633" s="3">
        <f t="shared" si="32"/>
        <v>898</v>
      </c>
      <c r="L633" t="s">
        <v>45</v>
      </c>
      <c r="M633" t="s">
        <v>49</v>
      </c>
      <c r="N633">
        <v>1050</v>
      </c>
      <c r="O633" s="1">
        <f t="shared" si="33"/>
        <v>152</v>
      </c>
      <c r="P633" s="4">
        <f t="shared" si="34"/>
        <v>0.14476190476190476</v>
      </c>
      <c r="Q633" t="s">
        <v>89</v>
      </c>
    </row>
    <row r="634" spans="1:17" x14ac:dyDescent="0.25">
      <c r="A634" s="5">
        <v>43140</v>
      </c>
      <c r="B634" t="s">
        <v>22</v>
      </c>
      <c r="C634" t="s">
        <v>10</v>
      </c>
      <c r="D634" t="s">
        <v>64</v>
      </c>
      <c r="F634" t="s">
        <v>74</v>
      </c>
      <c r="G634" s="2"/>
      <c r="H634" s="3">
        <v>1044</v>
      </c>
      <c r="I634">
        <v>0</v>
      </c>
      <c r="J634" s="3"/>
      <c r="K634" s="3">
        <f t="shared" si="32"/>
        <v>1044</v>
      </c>
      <c r="L634" t="s">
        <v>45</v>
      </c>
      <c r="M634" t="s">
        <v>49</v>
      </c>
      <c r="N634">
        <v>1050</v>
      </c>
      <c r="O634" s="1">
        <f t="shared" si="33"/>
        <v>6</v>
      </c>
      <c r="P634" s="4">
        <f t="shared" si="34"/>
        <v>5.7142857142857143E-3</v>
      </c>
      <c r="Q634" t="s">
        <v>89</v>
      </c>
    </row>
    <row r="635" spans="1:17" x14ac:dyDescent="0.25">
      <c r="A635" s="5">
        <v>43135</v>
      </c>
      <c r="B635" t="s">
        <v>22</v>
      </c>
      <c r="C635" t="s">
        <v>10</v>
      </c>
      <c r="D635" t="s">
        <v>75</v>
      </c>
      <c r="F635" t="s">
        <v>74</v>
      </c>
      <c r="G635" s="2"/>
      <c r="H635" s="3">
        <v>980</v>
      </c>
      <c r="I635">
        <v>8</v>
      </c>
      <c r="J635" s="3">
        <v>59.642400000000002</v>
      </c>
      <c r="K635" s="3">
        <f t="shared" si="32"/>
        <v>1039.6424</v>
      </c>
      <c r="L635" t="s">
        <v>45</v>
      </c>
      <c r="M635" t="s">
        <v>49</v>
      </c>
      <c r="N635">
        <v>1050</v>
      </c>
      <c r="O635" s="1">
        <f t="shared" si="33"/>
        <v>10.357600000000048</v>
      </c>
      <c r="P635" s="4">
        <f t="shared" si="34"/>
        <v>9.8643809523809977E-3</v>
      </c>
      <c r="Q635" t="s">
        <v>89</v>
      </c>
    </row>
    <row r="636" spans="1:17" x14ac:dyDescent="0.25">
      <c r="A636" s="5">
        <v>43136</v>
      </c>
      <c r="B636" t="s">
        <v>22</v>
      </c>
      <c r="C636" t="s">
        <v>10</v>
      </c>
      <c r="D636" t="s">
        <v>75</v>
      </c>
      <c r="F636" t="s">
        <v>74</v>
      </c>
      <c r="G636" s="2"/>
      <c r="H636" s="3">
        <v>980</v>
      </c>
      <c r="I636">
        <v>8</v>
      </c>
      <c r="J636" s="3">
        <v>59.642400000000002</v>
      </c>
      <c r="K636" s="3">
        <f t="shared" si="32"/>
        <v>1039.6424</v>
      </c>
      <c r="L636" t="s">
        <v>45</v>
      </c>
      <c r="M636" t="s">
        <v>49</v>
      </c>
      <c r="N636">
        <v>1050</v>
      </c>
      <c r="O636" s="1">
        <f t="shared" si="33"/>
        <v>10.357600000000048</v>
      </c>
      <c r="P636" s="4">
        <f t="shared" si="34"/>
        <v>9.8643809523809977E-3</v>
      </c>
      <c r="Q636" t="s">
        <v>89</v>
      </c>
    </row>
    <row r="637" spans="1:17" x14ac:dyDescent="0.25">
      <c r="A637" s="5">
        <v>43138</v>
      </c>
      <c r="B637" t="s">
        <v>22</v>
      </c>
      <c r="C637" t="s">
        <v>10</v>
      </c>
      <c r="D637" t="s">
        <v>75</v>
      </c>
      <c r="F637" t="s">
        <v>74</v>
      </c>
      <c r="G637" s="2"/>
      <c r="H637" s="3">
        <v>980</v>
      </c>
      <c r="I637">
        <v>8</v>
      </c>
      <c r="J637" s="3">
        <v>59.642400000000002</v>
      </c>
      <c r="K637" s="3">
        <f t="shared" si="32"/>
        <v>1039.6424</v>
      </c>
      <c r="L637" t="s">
        <v>45</v>
      </c>
      <c r="M637" t="s">
        <v>49</v>
      </c>
      <c r="N637">
        <v>1050</v>
      </c>
      <c r="O637" s="1">
        <f t="shared" si="33"/>
        <v>10.357600000000048</v>
      </c>
      <c r="P637" s="4">
        <f t="shared" si="34"/>
        <v>9.8643809523809977E-3</v>
      </c>
      <c r="Q637" t="s">
        <v>89</v>
      </c>
    </row>
    <row r="638" spans="1:17" x14ac:dyDescent="0.25">
      <c r="A638" s="5">
        <v>43139</v>
      </c>
      <c r="B638" t="s">
        <v>22</v>
      </c>
      <c r="C638" t="s">
        <v>10</v>
      </c>
      <c r="D638" t="s">
        <v>75</v>
      </c>
      <c r="F638" t="s">
        <v>74</v>
      </c>
      <c r="G638" s="2"/>
      <c r="H638" s="3">
        <v>980</v>
      </c>
      <c r="I638">
        <v>8</v>
      </c>
      <c r="J638" s="3">
        <v>59.642400000000002</v>
      </c>
      <c r="K638" s="3">
        <f t="shared" si="32"/>
        <v>1039.6424</v>
      </c>
      <c r="L638" t="s">
        <v>45</v>
      </c>
      <c r="M638" t="s">
        <v>49</v>
      </c>
      <c r="N638">
        <v>1050</v>
      </c>
      <c r="O638" s="1">
        <f t="shared" si="33"/>
        <v>10.357600000000048</v>
      </c>
      <c r="P638" s="4">
        <f t="shared" si="34"/>
        <v>9.8643809523809977E-3</v>
      </c>
      <c r="Q638" t="s">
        <v>89</v>
      </c>
    </row>
    <row r="639" spans="1:17" x14ac:dyDescent="0.25">
      <c r="A639" s="5">
        <v>43140</v>
      </c>
      <c r="B639" t="s">
        <v>22</v>
      </c>
      <c r="C639" t="s">
        <v>10</v>
      </c>
      <c r="D639" t="s">
        <v>75</v>
      </c>
      <c r="F639" t="s">
        <v>74</v>
      </c>
      <c r="G639" s="2"/>
      <c r="H639" s="3">
        <v>980</v>
      </c>
      <c r="I639">
        <v>8</v>
      </c>
      <c r="J639" s="3">
        <v>59.642400000000002</v>
      </c>
      <c r="K639" s="3">
        <f t="shared" si="32"/>
        <v>1039.6424</v>
      </c>
      <c r="L639" t="s">
        <v>45</v>
      </c>
      <c r="M639" t="s">
        <v>49</v>
      </c>
      <c r="N639">
        <v>1050</v>
      </c>
      <c r="O639" s="1">
        <f t="shared" si="33"/>
        <v>10.357600000000048</v>
      </c>
      <c r="P639" s="4">
        <f t="shared" si="34"/>
        <v>9.8643809523809977E-3</v>
      </c>
      <c r="Q639" t="s">
        <v>89</v>
      </c>
    </row>
    <row r="640" spans="1:17" x14ac:dyDescent="0.25">
      <c r="A640" s="5">
        <v>43135</v>
      </c>
      <c r="B640" t="s">
        <v>22</v>
      </c>
      <c r="C640" t="s">
        <v>11</v>
      </c>
      <c r="D640" t="s">
        <v>2</v>
      </c>
      <c r="E640">
        <v>92.95</v>
      </c>
      <c r="F640" t="s">
        <v>73</v>
      </c>
      <c r="G640" s="2">
        <f>E640</f>
        <v>92.95</v>
      </c>
      <c r="H640" s="3">
        <f>E640*$C$1</f>
        <v>692.97013500000003</v>
      </c>
      <c r="I640">
        <v>2</v>
      </c>
      <c r="J640" s="3">
        <f>I640*$C$1</f>
        <v>14.910600000000001</v>
      </c>
      <c r="K640" s="3">
        <f t="shared" si="32"/>
        <v>707.88073500000007</v>
      </c>
      <c r="L640" t="s">
        <v>45</v>
      </c>
      <c r="M640" t="s">
        <v>50</v>
      </c>
      <c r="N640">
        <v>1000</v>
      </c>
      <c r="O640" s="1">
        <f t="shared" si="33"/>
        <v>292.11926499999993</v>
      </c>
      <c r="P640" s="4">
        <f t="shared" si="34"/>
        <v>0.29211926499999991</v>
      </c>
      <c r="Q640" t="s">
        <v>90</v>
      </c>
    </row>
    <row r="641" spans="1:17" x14ac:dyDescent="0.25">
      <c r="A641" s="5">
        <v>43136</v>
      </c>
      <c r="B641" t="s">
        <v>22</v>
      </c>
      <c r="C641" t="s">
        <v>11</v>
      </c>
      <c r="D641" t="s">
        <v>2</v>
      </c>
      <c r="E641">
        <v>92.95</v>
      </c>
      <c r="F641" t="s">
        <v>73</v>
      </c>
      <c r="G641" s="2">
        <f>E641</f>
        <v>92.95</v>
      </c>
      <c r="H641" s="3">
        <f>E641*$C$1</f>
        <v>692.97013500000003</v>
      </c>
      <c r="I641">
        <v>2</v>
      </c>
      <c r="J641" s="3">
        <f>I641*$C$1</f>
        <v>14.910600000000001</v>
      </c>
      <c r="K641" s="3">
        <f t="shared" si="32"/>
        <v>707.88073500000007</v>
      </c>
      <c r="L641" t="s">
        <v>45</v>
      </c>
      <c r="M641" t="s">
        <v>50</v>
      </c>
      <c r="N641">
        <v>1000</v>
      </c>
      <c r="O641" s="1">
        <f t="shared" si="33"/>
        <v>292.11926499999993</v>
      </c>
      <c r="P641" s="4">
        <f t="shared" si="34"/>
        <v>0.29211926499999991</v>
      </c>
      <c r="Q641" t="s">
        <v>90</v>
      </c>
    </row>
    <row r="642" spans="1:17" x14ac:dyDescent="0.25">
      <c r="A642" s="5">
        <v>43138</v>
      </c>
      <c r="B642" t="s">
        <v>22</v>
      </c>
      <c r="C642" t="s">
        <v>11</v>
      </c>
      <c r="D642" t="s">
        <v>2</v>
      </c>
      <c r="E642">
        <v>92.95</v>
      </c>
      <c r="F642" t="s">
        <v>73</v>
      </c>
      <c r="G642" s="2">
        <f>E642</f>
        <v>92.95</v>
      </c>
      <c r="H642" s="3">
        <f>E642*$C$1</f>
        <v>692.97013500000003</v>
      </c>
      <c r="I642">
        <v>2</v>
      </c>
      <c r="J642" s="3">
        <f>I642*$C$1</f>
        <v>14.910600000000001</v>
      </c>
      <c r="K642" s="3">
        <f t="shared" si="32"/>
        <v>707.88073500000007</v>
      </c>
      <c r="L642" t="s">
        <v>45</v>
      </c>
      <c r="M642" t="s">
        <v>50</v>
      </c>
      <c r="N642">
        <v>1000</v>
      </c>
      <c r="O642" s="1">
        <f t="shared" si="33"/>
        <v>292.11926499999993</v>
      </c>
      <c r="P642" s="4">
        <f t="shared" si="34"/>
        <v>0.29211926499999991</v>
      </c>
      <c r="Q642" t="s">
        <v>90</v>
      </c>
    </row>
    <row r="643" spans="1:17" x14ac:dyDescent="0.25">
      <c r="A643" s="5">
        <v>43139</v>
      </c>
      <c r="B643" t="s">
        <v>22</v>
      </c>
      <c r="C643" t="s">
        <v>11</v>
      </c>
      <c r="D643" t="s">
        <v>2</v>
      </c>
      <c r="E643">
        <v>83.96</v>
      </c>
      <c r="F643" t="s">
        <v>73</v>
      </c>
      <c r="G643" s="2">
        <f>E643</f>
        <v>83.96</v>
      </c>
      <c r="H643" s="3">
        <f>E643*$C$1</f>
        <v>625.94698799999992</v>
      </c>
      <c r="I643">
        <v>2</v>
      </c>
      <c r="J643" s="3">
        <f>I643*$C$1</f>
        <v>14.910600000000001</v>
      </c>
      <c r="K643" s="3">
        <f t="shared" si="32"/>
        <v>640.85758799999996</v>
      </c>
      <c r="L643" t="s">
        <v>45</v>
      </c>
      <c r="M643" t="s">
        <v>50</v>
      </c>
      <c r="N643">
        <v>1000</v>
      </c>
      <c r="O643" s="1">
        <f t="shared" si="33"/>
        <v>359.14241200000004</v>
      </c>
      <c r="P643" s="4">
        <f t="shared" si="34"/>
        <v>0.35914241200000002</v>
      </c>
      <c r="Q643" t="s">
        <v>90</v>
      </c>
    </row>
    <row r="644" spans="1:17" x14ac:dyDescent="0.25">
      <c r="A644" s="5">
        <v>43140</v>
      </c>
      <c r="B644" t="s">
        <v>22</v>
      </c>
      <c r="C644" t="s">
        <v>11</v>
      </c>
      <c r="D644" t="s">
        <v>2</v>
      </c>
      <c r="E644">
        <v>92.95</v>
      </c>
      <c r="F644" t="s">
        <v>73</v>
      </c>
      <c r="G644" s="2">
        <f>E644</f>
        <v>92.95</v>
      </c>
      <c r="H644" s="3">
        <f>E644*$C$1</f>
        <v>692.97013500000003</v>
      </c>
      <c r="I644">
        <v>2</v>
      </c>
      <c r="J644" s="3">
        <f>I644*$C$1</f>
        <v>14.910600000000001</v>
      </c>
      <c r="K644" s="3">
        <f t="shared" si="32"/>
        <v>707.88073500000007</v>
      </c>
      <c r="L644" t="s">
        <v>45</v>
      </c>
      <c r="M644" t="s">
        <v>50</v>
      </c>
      <c r="N644">
        <v>1000</v>
      </c>
      <c r="O644" s="1">
        <f t="shared" si="33"/>
        <v>292.11926499999993</v>
      </c>
      <c r="P644" s="4">
        <f t="shared" si="34"/>
        <v>0.29211926499999991</v>
      </c>
      <c r="Q644" t="s">
        <v>90</v>
      </c>
    </row>
    <row r="645" spans="1:17" x14ac:dyDescent="0.25">
      <c r="A645" s="5">
        <v>43135</v>
      </c>
      <c r="B645" t="s">
        <v>22</v>
      </c>
      <c r="C645" t="s">
        <v>11</v>
      </c>
      <c r="D645" t="s">
        <v>70</v>
      </c>
      <c r="G645" s="2"/>
      <c r="H645" s="3">
        <v>599</v>
      </c>
      <c r="I645">
        <v>8</v>
      </c>
      <c r="J645" s="3">
        <v>75</v>
      </c>
      <c r="K645" s="3">
        <f t="shared" si="32"/>
        <v>674</v>
      </c>
      <c r="L645" t="s">
        <v>45</v>
      </c>
      <c r="M645" t="s">
        <v>71</v>
      </c>
      <c r="N645">
        <v>1000</v>
      </c>
      <c r="O645" s="1">
        <f t="shared" si="33"/>
        <v>326</v>
      </c>
      <c r="P645" s="4">
        <f t="shared" si="34"/>
        <v>0.32600000000000001</v>
      </c>
      <c r="Q645" t="s">
        <v>90</v>
      </c>
    </row>
    <row r="646" spans="1:17" x14ac:dyDescent="0.25">
      <c r="A646" s="5">
        <v>43136</v>
      </c>
      <c r="B646" t="s">
        <v>22</v>
      </c>
      <c r="C646" t="s">
        <v>11</v>
      </c>
      <c r="D646" t="s">
        <v>70</v>
      </c>
      <c r="G646" s="2"/>
      <c r="H646" s="3">
        <v>599</v>
      </c>
      <c r="I646">
        <v>8</v>
      </c>
      <c r="J646" s="3">
        <v>75</v>
      </c>
      <c r="K646" s="3">
        <f t="shared" ref="K646:K709" si="35">H646+J646</f>
        <v>674</v>
      </c>
      <c r="L646" t="s">
        <v>45</v>
      </c>
      <c r="M646" t="s">
        <v>71</v>
      </c>
      <c r="N646">
        <v>1000</v>
      </c>
      <c r="O646" s="1">
        <f t="shared" ref="O646:O709" si="36">N646-K646</f>
        <v>326</v>
      </c>
      <c r="P646" s="4">
        <f t="shared" ref="P646:P709" si="37">O646/N646</f>
        <v>0.32600000000000001</v>
      </c>
      <c r="Q646" t="s">
        <v>90</v>
      </c>
    </row>
    <row r="647" spans="1:17" x14ac:dyDescent="0.25">
      <c r="A647" s="5">
        <v>43138</v>
      </c>
      <c r="B647" t="s">
        <v>22</v>
      </c>
      <c r="C647" t="s">
        <v>11</v>
      </c>
      <c r="D647" t="s">
        <v>70</v>
      </c>
      <c r="G647" s="2"/>
      <c r="H647" s="3">
        <v>599</v>
      </c>
      <c r="I647">
        <v>8</v>
      </c>
      <c r="J647" s="3">
        <v>75</v>
      </c>
      <c r="K647" s="3">
        <f t="shared" si="35"/>
        <v>674</v>
      </c>
      <c r="L647" t="s">
        <v>45</v>
      </c>
      <c r="M647" t="s">
        <v>71</v>
      </c>
      <c r="N647">
        <v>1000</v>
      </c>
      <c r="O647" s="1">
        <f t="shared" si="36"/>
        <v>326</v>
      </c>
      <c r="P647" s="4">
        <f t="shared" si="37"/>
        <v>0.32600000000000001</v>
      </c>
      <c r="Q647" t="s">
        <v>90</v>
      </c>
    </row>
    <row r="648" spans="1:17" x14ac:dyDescent="0.25">
      <c r="A648" s="5">
        <v>43139</v>
      </c>
      <c r="B648" t="s">
        <v>22</v>
      </c>
      <c r="C648" t="s">
        <v>11</v>
      </c>
      <c r="D648" t="s">
        <v>70</v>
      </c>
      <c r="G648" s="2"/>
      <c r="H648" s="3">
        <v>599</v>
      </c>
      <c r="I648">
        <v>8</v>
      </c>
      <c r="J648" s="3">
        <v>75</v>
      </c>
      <c r="K648" s="3">
        <f t="shared" si="35"/>
        <v>674</v>
      </c>
      <c r="L648" t="s">
        <v>45</v>
      </c>
      <c r="M648" t="s">
        <v>71</v>
      </c>
      <c r="N648">
        <v>1000</v>
      </c>
      <c r="O648" s="1">
        <f t="shared" si="36"/>
        <v>326</v>
      </c>
      <c r="P648" s="4">
        <f t="shared" si="37"/>
        <v>0.32600000000000001</v>
      </c>
      <c r="Q648" t="s">
        <v>90</v>
      </c>
    </row>
    <row r="649" spans="1:17" x14ac:dyDescent="0.25">
      <c r="A649" s="5">
        <v>43140</v>
      </c>
      <c r="B649" t="s">
        <v>22</v>
      </c>
      <c r="C649" t="s">
        <v>11</v>
      </c>
      <c r="D649" t="s">
        <v>70</v>
      </c>
      <c r="G649" s="2"/>
      <c r="H649" s="3">
        <v>599</v>
      </c>
      <c r="I649">
        <v>8</v>
      </c>
      <c r="J649" s="3">
        <v>75</v>
      </c>
      <c r="K649" s="3">
        <f t="shared" si="35"/>
        <v>674</v>
      </c>
      <c r="L649" t="s">
        <v>45</v>
      </c>
      <c r="M649" t="s">
        <v>71</v>
      </c>
      <c r="N649">
        <v>1000</v>
      </c>
      <c r="O649" s="1">
        <f t="shared" si="36"/>
        <v>326</v>
      </c>
      <c r="P649" s="4">
        <f t="shared" si="37"/>
        <v>0.32600000000000001</v>
      </c>
      <c r="Q649" t="s">
        <v>90</v>
      </c>
    </row>
    <row r="650" spans="1:17" x14ac:dyDescent="0.25">
      <c r="A650" s="5">
        <v>43135</v>
      </c>
      <c r="B650" t="s">
        <v>22</v>
      </c>
      <c r="C650" t="s">
        <v>11</v>
      </c>
      <c r="D650" t="s">
        <v>69</v>
      </c>
      <c r="E650">
        <v>89.95</v>
      </c>
      <c r="F650" t="s">
        <v>73</v>
      </c>
      <c r="G650" s="2">
        <f>E650</f>
        <v>89.95</v>
      </c>
      <c r="H650" s="3">
        <f>E650*'21run'!$C$1</f>
        <v>669.47986000000003</v>
      </c>
      <c r="I650">
        <v>10</v>
      </c>
      <c r="J650" s="3">
        <f>I650*'21run'!$C$1</f>
        <v>74.427999999999997</v>
      </c>
      <c r="K650" s="3">
        <f t="shared" si="35"/>
        <v>743.90786000000003</v>
      </c>
      <c r="L650" t="s">
        <v>45</v>
      </c>
      <c r="M650" t="s">
        <v>50</v>
      </c>
      <c r="N650">
        <v>1000</v>
      </c>
      <c r="O650" s="1">
        <f t="shared" si="36"/>
        <v>256.09213999999997</v>
      </c>
      <c r="P650" s="4">
        <f t="shared" si="37"/>
        <v>0.25609213999999997</v>
      </c>
      <c r="Q650" t="s">
        <v>90</v>
      </c>
    </row>
    <row r="651" spans="1:17" x14ac:dyDescent="0.25">
      <c r="A651" s="5">
        <v>43136</v>
      </c>
      <c r="B651" t="s">
        <v>22</v>
      </c>
      <c r="C651" t="s">
        <v>11</v>
      </c>
      <c r="D651" t="s">
        <v>69</v>
      </c>
      <c r="E651">
        <v>89.95</v>
      </c>
      <c r="F651" t="s">
        <v>73</v>
      </c>
      <c r="G651" s="2">
        <f>E651</f>
        <v>89.95</v>
      </c>
      <c r="H651" s="3">
        <f>E651*'21run'!$C$1</f>
        <v>669.47986000000003</v>
      </c>
      <c r="I651">
        <v>10</v>
      </c>
      <c r="J651" s="3">
        <f>I651*'21run'!$C$1</f>
        <v>74.427999999999997</v>
      </c>
      <c r="K651" s="3">
        <f t="shared" si="35"/>
        <v>743.90786000000003</v>
      </c>
      <c r="L651" t="s">
        <v>45</v>
      </c>
      <c r="M651" t="s">
        <v>50</v>
      </c>
      <c r="N651">
        <v>1000</v>
      </c>
      <c r="O651" s="1">
        <f t="shared" si="36"/>
        <v>256.09213999999997</v>
      </c>
      <c r="P651" s="4">
        <f t="shared" si="37"/>
        <v>0.25609213999999997</v>
      </c>
      <c r="Q651" t="s">
        <v>90</v>
      </c>
    </row>
    <row r="652" spans="1:17" x14ac:dyDescent="0.25">
      <c r="A652" s="5">
        <v>43138</v>
      </c>
      <c r="B652" t="s">
        <v>22</v>
      </c>
      <c r="C652" t="s">
        <v>11</v>
      </c>
      <c r="D652" t="s">
        <v>69</v>
      </c>
      <c r="E652">
        <v>89.95</v>
      </c>
      <c r="F652" t="s">
        <v>73</v>
      </c>
      <c r="G652" s="2">
        <f>E652</f>
        <v>89.95</v>
      </c>
      <c r="H652" s="3">
        <f>E652*'21run'!$C$1</f>
        <v>669.47986000000003</v>
      </c>
      <c r="I652">
        <v>10</v>
      </c>
      <c r="J652" s="3">
        <f>I652*'21run'!$C$1</f>
        <v>74.427999999999997</v>
      </c>
      <c r="K652" s="3">
        <f t="shared" si="35"/>
        <v>743.90786000000003</v>
      </c>
      <c r="L652" t="s">
        <v>45</v>
      </c>
      <c r="M652" t="s">
        <v>50</v>
      </c>
      <c r="N652">
        <v>1000</v>
      </c>
      <c r="O652" s="1">
        <f t="shared" si="36"/>
        <v>256.09213999999997</v>
      </c>
      <c r="P652" s="4">
        <f t="shared" si="37"/>
        <v>0.25609213999999997</v>
      </c>
      <c r="Q652" t="s">
        <v>90</v>
      </c>
    </row>
    <row r="653" spans="1:17" x14ac:dyDescent="0.25">
      <c r="A653" s="5">
        <v>43139</v>
      </c>
      <c r="B653" t="s">
        <v>22</v>
      </c>
      <c r="C653" t="s">
        <v>11</v>
      </c>
      <c r="D653" t="s">
        <v>69</v>
      </c>
      <c r="E653">
        <v>89.95</v>
      </c>
      <c r="F653" t="s">
        <v>73</v>
      </c>
      <c r="G653" s="2">
        <f>E653</f>
        <v>89.95</v>
      </c>
      <c r="H653" s="3">
        <f>E653*'21run'!$C$1</f>
        <v>669.47986000000003</v>
      </c>
      <c r="I653">
        <v>10</v>
      </c>
      <c r="J653" s="3">
        <f>I653*'21run'!$C$1</f>
        <v>74.427999999999997</v>
      </c>
      <c r="K653" s="3">
        <f t="shared" si="35"/>
        <v>743.90786000000003</v>
      </c>
      <c r="L653" t="s">
        <v>45</v>
      </c>
      <c r="M653" t="s">
        <v>50</v>
      </c>
      <c r="N653">
        <v>1000</v>
      </c>
      <c r="O653" s="1">
        <f t="shared" si="36"/>
        <v>256.09213999999997</v>
      </c>
      <c r="P653" s="4">
        <f t="shared" si="37"/>
        <v>0.25609213999999997</v>
      </c>
      <c r="Q653" t="s">
        <v>90</v>
      </c>
    </row>
    <row r="654" spans="1:17" x14ac:dyDescent="0.25">
      <c r="A654" s="5">
        <v>43140</v>
      </c>
      <c r="B654" t="s">
        <v>22</v>
      </c>
      <c r="C654" t="s">
        <v>11</v>
      </c>
      <c r="D654" t="s">
        <v>69</v>
      </c>
      <c r="E654">
        <v>89.95</v>
      </c>
      <c r="F654" t="s">
        <v>73</v>
      </c>
      <c r="G654" s="2">
        <f>E654</f>
        <v>89.95</v>
      </c>
      <c r="H654" s="3">
        <f>E654*'21run'!$C$1</f>
        <v>669.47986000000003</v>
      </c>
      <c r="I654">
        <v>10</v>
      </c>
      <c r="J654" s="3">
        <f>I654*'21run'!$C$1</f>
        <v>74.427999999999997</v>
      </c>
      <c r="K654" s="3">
        <f t="shared" si="35"/>
        <v>743.90786000000003</v>
      </c>
      <c r="L654" t="s">
        <v>45</v>
      </c>
      <c r="M654" t="s">
        <v>50</v>
      </c>
      <c r="N654">
        <v>1000</v>
      </c>
      <c r="O654" s="1">
        <f t="shared" si="36"/>
        <v>256.09213999999997</v>
      </c>
      <c r="P654" s="4">
        <f t="shared" si="37"/>
        <v>0.25609213999999997</v>
      </c>
      <c r="Q654" t="s">
        <v>90</v>
      </c>
    </row>
    <row r="655" spans="1:17" x14ac:dyDescent="0.25">
      <c r="A655" s="5">
        <v>43135</v>
      </c>
      <c r="B655" t="s">
        <v>22</v>
      </c>
      <c r="C655" t="s">
        <v>11</v>
      </c>
      <c r="D655" t="s">
        <v>67</v>
      </c>
      <c r="F655" t="s">
        <v>74</v>
      </c>
      <c r="G655" s="2"/>
      <c r="H655" s="3">
        <v>979</v>
      </c>
      <c r="I655">
        <v>0</v>
      </c>
      <c r="J655" s="3">
        <v>0</v>
      </c>
      <c r="K655" s="3">
        <f t="shared" si="35"/>
        <v>979</v>
      </c>
      <c r="L655" t="s">
        <v>45</v>
      </c>
      <c r="M655" t="s">
        <v>68</v>
      </c>
      <c r="N655">
        <v>1000</v>
      </c>
      <c r="O655" s="1">
        <f t="shared" si="36"/>
        <v>21</v>
      </c>
      <c r="P655" s="4">
        <f t="shared" si="37"/>
        <v>2.1000000000000001E-2</v>
      </c>
      <c r="Q655" t="s">
        <v>90</v>
      </c>
    </row>
    <row r="656" spans="1:17" x14ac:dyDescent="0.25">
      <c r="A656" s="5">
        <v>43136</v>
      </c>
      <c r="B656" t="s">
        <v>22</v>
      </c>
      <c r="C656" t="s">
        <v>11</v>
      </c>
      <c r="D656" t="s">
        <v>67</v>
      </c>
      <c r="F656" t="s">
        <v>74</v>
      </c>
      <c r="G656" s="2"/>
      <c r="H656" s="3">
        <v>979</v>
      </c>
      <c r="I656">
        <v>0</v>
      </c>
      <c r="J656" s="3">
        <v>0</v>
      </c>
      <c r="K656" s="3">
        <f t="shared" si="35"/>
        <v>979</v>
      </c>
      <c r="L656" t="s">
        <v>45</v>
      </c>
      <c r="M656" t="s">
        <v>68</v>
      </c>
      <c r="N656">
        <v>1000</v>
      </c>
      <c r="O656" s="1">
        <f t="shared" si="36"/>
        <v>21</v>
      </c>
      <c r="P656" s="4">
        <f t="shared" si="37"/>
        <v>2.1000000000000001E-2</v>
      </c>
      <c r="Q656" t="s">
        <v>90</v>
      </c>
    </row>
    <row r="657" spans="1:17" x14ac:dyDescent="0.25">
      <c r="A657" s="5">
        <v>43138</v>
      </c>
      <c r="B657" t="s">
        <v>22</v>
      </c>
      <c r="C657" t="s">
        <v>11</v>
      </c>
      <c r="D657" t="s">
        <v>67</v>
      </c>
      <c r="F657" t="s">
        <v>74</v>
      </c>
      <c r="G657" s="2"/>
      <c r="H657" s="3">
        <v>979</v>
      </c>
      <c r="I657">
        <v>0</v>
      </c>
      <c r="J657" s="3">
        <v>0</v>
      </c>
      <c r="K657" s="3">
        <f t="shared" si="35"/>
        <v>979</v>
      </c>
      <c r="L657" t="s">
        <v>45</v>
      </c>
      <c r="M657" t="s">
        <v>68</v>
      </c>
      <c r="N657">
        <v>1000</v>
      </c>
      <c r="O657" s="1">
        <f t="shared" si="36"/>
        <v>21</v>
      </c>
      <c r="P657" s="4">
        <f t="shared" si="37"/>
        <v>2.1000000000000001E-2</v>
      </c>
      <c r="Q657" t="s">
        <v>90</v>
      </c>
    </row>
    <row r="658" spans="1:17" x14ac:dyDescent="0.25">
      <c r="A658" s="5">
        <v>43139</v>
      </c>
      <c r="B658" t="s">
        <v>22</v>
      </c>
      <c r="C658" t="s">
        <v>11</v>
      </c>
      <c r="D658" t="s">
        <v>67</v>
      </c>
      <c r="F658" t="s">
        <v>74</v>
      </c>
      <c r="G658" s="2"/>
      <c r="H658" s="3">
        <v>979</v>
      </c>
      <c r="I658">
        <v>0</v>
      </c>
      <c r="J658" s="3">
        <v>0</v>
      </c>
      <c r="K658" s="3">
        <f t="shared" si="35"/>
        <v>979</v>
      </c>
      <c r="L658" t="s">
        <v>45</v>
      </c>
      <c r="M658" t="s">
        <v>68</v>
      </c>
      <c r="N658">
        <v>1000</v>
      </c>
      <c r="O658" s="1">
        <f t="shared" si="36"/>
        <v>21</v>
      </c>
      <c r="P658" s="4">
        <f t="shared" si="37"/>
        <v>2.1000000000000001E-2</v>
      </c>
      <c r="Q658" t="s">
        <v>90</v>
      </c>
    </row>
    <row r="659" spans="1:17" x14ac:dyDescent="0.25">
      <c r="A659" s="5">
        <v>43140</v>
      </c>
      <c r="B659" t="s">
        <v>22</v>
      </c>
      <c r="C659" t="s">
        <v>11</v>
      </c>
      <c r="D659" t="s">
        <v>67</v>
      </c>
      <c r="F659" t="s">
        <v>74</v>
      </c>
      <c r="G659" s="2"/>
      <c r="H659" s="3">
        <v>979</v>
      </c>
      <c r="I659">
        <v>0</v>
      </c>
      <c r="J659" s="3">
        <v>0</v>
      </c>
      <c r="K659" s="3">
        <f t="shared" si="35"/>
        <v>979</v>
      </c>
      <c r="L659" t="s">
        <v>45</v>
      </c>
      <c r="M659" t="s">
        <v>68</v>
      </c>
      <c r="N659">
        <v>1000</v>
      </c>
      <c r="O659" s="1">
        <f t="shared" si="36"/>
        <v>21</v>
      </c>
      <c r="P659" s="4">
        <f t="shared" si="37"/>
        <v>2.1000000000000001E-2</v>
      </c>
      <c r="Q659" t="s">
        <v>90</v>
      </c>
    </row>
    <row r="660" spans="1:17" x14ac:dyDescent="0.25">
      <c r="A660" s="5">
        <v>43135</v>
      </c>
      <c r="B660" t="s">
        <v>22</v>
      </c>
      <c r="C660" t="s">
        <v>11</v>
      </c>
      <c r="D660" t="s">
        <v>66</v>
      </c>
      <c r="E660">
        <v>104.95</v>
      </c>
      <c r="F660" t="s">
        <v>77</v>
      </c>
      <c r="G660" s="2">
        <f>E660</f>
        <v>104.95</v>
      </c>
      <c r="H660" s="3">
        <f>E660*'21run'!$C$2</f>
        <v>894.39439500000003</v>
      </c>
      <c r="I660">
        <v>8</v>
      </c>
      <c r="J660" s="3">
        <f>I660*'21run'!$C$2</f>
        <v>68.1768</v>
      </c>
      <c r="K660" s="3">
        <f t="shared" si="35"/>
        <v>962.57119499999999</v>
      </c>
      <c r="L660" t="s">
        <v>45</v>
      </c>
      <c r="M660" t="s">
        <v>51</v>
      </c>
      <c r="N660">
        <v>1000</v>
      </c>
      <c r="O660" s="1">
        <f t="shared" si="36"/>
        <v>37.428805000000011</v>
      </c>
      <c r="P660" s="4">
        <f t="shared" si="37"/>
        <v>3.7428805000000009E-2</v>
      </c>
      <c r="Q660" t="s">
        <v>90</v>
      </c>
    </row>
    <row r="661" spans="1:17" x14ac:dyDescent="0.25">
      <c r="A661" s="5">
        <v>43136</v>
      </c>
      <c r="B661" t="s">
        <v>22</v>
      </c>
      <c r="C661" t="s">
        <v>11</v>
      </c>
      <c r="D661" t="s">
        <v>66</v>
      </c>
      <c r="E661">
        <v>104.95</v>
      </c>
      <c r="F661" t="s">
        <v>77</v>
      </c>
      <c r="G661" s="2">
        <f>E661</f>
        <v>104.95</v>
      </c>
      <c r="H661" s="3">
        <f>E661*'21run'!$C$2</f>
        <v>894.39439500000003</v>
      </c>
      <c r="I661">
        <v>8</v>
      </c>
      <c r="J661" s="3">
        <f>I661*'21run'!$C$2</f>
        <v>68.1768</v>
      </c>
      <c r="K661" s="3">
        <f t="shared" si="35"/>
        <v>962.57119499999999</v>
      </c>
      <c r="L661" t="s">
        <v>45</v>
      </c>
      <c r="M661" t="s">
        <v>51</v>
      </c>
      <c r="N661">
        <v>1000</v>
      </c>
      <c r="O661" s="1">
        <f t="shared" si="36"/>
        <v>37.428805000000011</v>
      </c>
      <c r="P661" s="4">
        <f t="shared" si="37"/>
        <v>3.7428805000000009E-2</v>
      </c>
      <c r="Q661" t="s">
        <v>90</v>
      </c>
    </row>
    <row r="662" spans="1:17" x14ac:dyDescent="0.25">
      <c r="A662" s="5">
        <v>43138</v>
      </c>
      <c r="B662" t="s">
        <v>22</v>
      </c>
      <c r="C662" t="s">
        <v>11</v>
      </c>
      <c r="D662" t="s">
        <v>66</v>
      </c>
      <c r="E662">
        <v>104.95</v>
      </c>
      <c r="F662" t="s">
        <v>77</v>
      </c>
      <c r="G662" s="2">
        <f>E662</f>
        <v>104.95</v>
      </c>
      <c r="H662" s="3">
        <f>E662*'21run'!$C$2</f>
        <v>894.39439500000003</v>
      </c>
      <c r="I662">
        <v>8</v>
      </c>
      <c r="J662" s="3">
        <f>I662*'21run'!$C$2</f>
        <v>68.1768</v>
      </c>
      <c r="K662" s="3">
        <f t="shared" si="35"/>
        <v>962.57119499999999</v>
      </c>
      <c r="L662" t="s">
        <v>45</v>
      </c>
      <c r="M662" t="s">
        <v>51</v>
      </c>
      <c r="N662">
        <v>1000</v>
      </c>
      <c r="O662" s="1">
        <f t="shared" si="36"/>
        <v>37.428805000000011</v>
      </c>
      <c r="P662" s="4">
        <f t="shared" si="37"/>
        <v>3.7428805000000009E-2</v>
      </c>
      <c r="Q662" t="s">
        <v>90</v>
      </c>
    </row>
    <row r="663" spans="1:17" x14ac:dyDescent="0.25">
      <c r="A663" s="5">
        <v>43139</v>
      </c>
      <c r="B663" t="s">
        <v>22</v>
      </c>
      <c r="C663" t="s">
        <v>11</v>
      </c>
      <c r="D663" t="s">
        <v>66</v>
      </c>
      <c r="E663">
        <v>104.95</v>
      </c>
      <c r="F663" t="s">
        <v>77</v>
      </c>
      <c r="G663" s="2">
        <f>E663</f>
        <v>104.95</v>
      </c>
      <c r="H663" s="3">
        <f>E663*'21run'!$C$2</f>
        <v>894.39439500000003</v>
      </c>
      <c r="I663">
        <v>8</v>
      </c>
      <c r="J663" s="3">
        <f>I663*'21run'!$C$2</f>
        <v>68.1768</v>
      </c>
      <c r="K663" s="3">
        <f t="shared" si="35"/>
        <v>962.57119499999999</v>
      </c>
      <c r="L663" t="s">
        <v>45</v>
      </c>
      <c r="M663" t="s">
        <v>51</v>
      </c>
      <c r="N663">
        <v>1000</v>
      </c>
      <c r="O663" s="1">
        <f t="shared" si="36"/>
        <v>37.428805000000011</v>
      </c>
      <c r="P663" s="4">
        <f t="shared" si="37"/>
        <v>3.7428805000000009E-2</v>
      </c>
      <c r="Q663" t="s">
        <v>90</v>
      </c>
    </row>
    <row r="664" spans="1:17" x14ac:dyDescent="0.25">
      <c r="A664" s="5">
        <v>43140</v>
      </c>
      <c r="B664" t="s">
        <v>22</v>
      </c>
      <c r="C664" t="s">
        <v>11</v>
      </c>
      <c r="D664" t="s">
        <v>66</v>
      </c>
      <c r="E664">
        <v>104.95</v>
      </c>
      <c r="F664" t="s">
        <v>77</v>
      </c>
      <c r="G664" s="2">
        <f>E664</f>
        <v>104.95</v>
      </c>
      <c r="H664" s="3">
        <f>E664*'21run'!$C$2</f>
        <v>894.39439500000003</v>
      </c>
      <c r="I664">
        <v>8</v>
      </c>
      <c r="J664" s="3">
        <f>I664*'21run'!$C$2</f>
        <v>68.1768</v>
      </c>
      <c r="K664" s="3">
        <f t="shared" si="35"/>
        <v>962.57119499999999</v>
      </c>
      <c r="L664" t="s">
        <v>45</v>
      </c>
      <c r="M664" t="s">
        <v>51</v>
      </c>
      <c r="N664">
        <v>1000</v>
      </c>
      <c r="O664" s="1">
        <f t="shared" si="36"/>
        <v>37.428805000000011</v>
      </c>
      <c r="P664" s="4">
        <f t="shared" si="37"/>
        <v>3.7428805000000009E-2</v>
      </c>
      <c r="Q664" t="s">
        <v>90</v>
      </c>
    </row>
    <row r="665" spans="1:17" x14ac:dyDescent="0.25">
      <c r="A665" s="5">
        <v>43135</v>
      </c>
      <c r="B665" t="s">
        <v>22</v>
      </c>
      <c r="C665" t="s">
        <v>11</v>
      </c>
      <c r="D665" t="s">
        <v>65</v>
      </c>
      <c r="F665" t="s">
        <v>74</v>
      </c>
      <c r="G665" s="2"/>
      <c r="H665" s="3">
        <v>1000</v>
      </c>
      <c r="I665">
        <v>8</v>
      </c>
      <c r="J665" s="3">
        <v>0</v>
      </c>
      <c r="K665" s="3">
        <f t="shared" si="35"/>
        <v>1000</v>
      </c>
      <c r="L665" t="s">
        <v>45</v>
      </c>
      <c r="M665" t="s">
        <v>49</v>
      </c>
      <c r="N665">
        <v>1000</v>
      </c>
      <c r="O665" s="1">
        <f t="shared" si="36"/>
        <v>0</v>
      </c>
      <c r="P665" s="4">
        <f t="shared" si="37"/>
        <v>0</v>
      </c>
      <c r="Q665" t="s">
        <v>90</v>
      </c>
    </row>
    <row r="666" spans="1:17" x14ac:dyDescent="0.25">
      <c r="A666" s="5">
        <v>43136</v>
      </c>
      <c r="B666" t="s">
        <v>22</v>
      </c>
      <c r="C666" t="s">
        <v>11</v>
      </c>
      <c r="D666" t="s">
        <v>65</v>
      </c>
      <c r="F666" t="s">
        <v>74</v>
      </c>
      <c r="G666" s="2"/>
      <c r="H666" s="3">
        <v>1000</v>
      </c>
      <c r="I666">
        <v>8</v>
      </c>
      <c r="J666" s="3">
        <v>0</v>
      </c>
      <c r="K666" s="3">
        <f t="shared" si="35"/>
        <v>1000</v>
      </c>
      <c r="L666" t="s">
        <v>45</v>
      </c>
      <c r="M666" t="s">
        <v>49</v>
      </c>
      <c r="N666">
        <v>1000</v>
      </c>
      <c r="O666" s="1">
        <f t="shared" si="36"/>
        <v>0</v>
      </c>
      <c r="P666" s="4">
        <f t="shared" si="37"/>
        <v>0</v>
      </c>
      <c r="Q666" t="s">
        <v>90</v>
      </c>
    </row>
    <row r="667" spans="1:17" x14ac:dyDescent="0.25">
      <c r="A667" s="5">
        <v>43138</v>
      </c>
      <c r="B667" t="s">
        <v>22</v>
      </c>
      <c r="C667" t="s">
        <v>11</v>
      </c>
      <c r="D667" t="s">
        <v>65</v>
      </c>
      <c r="F667" t="s">
        <v>74</v>
      </c>
      <c r="G667" s="2"/>
      <c r="H667" s="3">
        <v>1000</v>
      </c>
      <c r="I667">
        <v>8</v>
      </c>
      <c r="J667" s="3">
        <v>0</v>
      </c>
      <c r="K667" s="3">
        <f t="shared" si="35"/>
        <v>1000</v>
      </c>
      <c r="L667" t="s">
        <v>45</v>
      </c>
      <c r="M667" t="s">
        <v>49</v>
      </c>
      <c r="N667">
        <v>1000</v>
      </c>
      <c r="O667" s="1">
        <f t="shared" si="36"/>
        <v>0</v>
      </c>
      <c r="P667" s="4">
        <f t="shared" si="37"/>
        <v>0</v>
      </c>
      <c r="Q667" t="s">
        <v>90</v>
      </c>
    </row>
    <row r="668" spans="1:17" x14ac:dyDescent="0.25">
      <c r="A668" s="5">
        <v>43139</v>
      </c>
      <c r="B668" t="s">
        <v>22</v>
      </c>
      <c r="C668" t="s">
        <v>11</v>
      </c>
      <c r="D668" t="s">
        <v>65</v>
      </c>
      <c r="F668" t="s">
        <v>74</v>
      </c>
      <c r="G668" s="2"/>
      <c r="H668" s="3">
        <v>1000</v>
      </c>
      <c r="I668">
        <v>8</v>
      </c>
      <c r="J668" s="3">
        <v>0</v>
      </c>
      <c r="K668" s="3">
        <f t="shared" si="35"/>
        <v>1000</v>
      </c>
      <c r="L668" t="s">
        <v>45</v>
      </c>
      <c r="M668" t="s">
        <v>49</v>
      </c>
      <c r="N668">
        <v>1000</v>
      </c>
      <c r="O668" s="1">
        <f t="shared" si="36"/>
        <v>0</v>
      </c>
      <c r="P668" s="4">
        <f t="shared" si="37"/>
        <v>0</v>
      </c>
      <c r="Q668" t="s">
        <v>90</v>
      </c>
    </row>
    <row r="669" spans="1:17" x14ac:dyDescent="0.25">
      <c r="A669" s="5">
        <v>43140</v>
      </c>
      <c r="B669" t="s">
        <v>22</v>
      </c>
      <c r="C669" t="s">
        <v>11</v>
      </c>
      <c r="D669" t="s">
        <v>65</v>
      </c>
      <c r="F669" t="s">
        <v>74</v>
      </c>
      <c r="G669" s="2"/>
      <c r="H669" s="3">
        <v>1000</v>
      </c>
      <c r="I669">
        <v>8</v>
      </c>
      <c r="J669" s="3">
        <v>0</v>
      </c>
      <c r="K669" s="3">
        <f t="shared" si="35"/>
        <v>1000</v>
      </c>
      <c r="L669" t="s">
        <v>45</v>
      </c>
      <c r="M669" t="s">
        <v>49</v>
      </c>
      <c r="N669">
        <v>1000</v>
      </c>
      <c r="O669" s="1">
        <f t="shared" si="36"/>
        <v>0</v>
      </c>
      <c r="P669" s="4">
        <f t="shared" si="37"/>
        <v>0</v>
      </c>
      <c r="Q669" t="s">
        <v>90</v>
      </c>
    </row>
    <row r="670" spans="1:17" x14ac:dyDescent="0.25">
      <c r="A670" s="5">
        <v>43135</v>
      </c>
      <c r="B670" t="s">
        <v>22</v>
      </c>
      <c r="C670" t="s">
        <v>11</v>
      </c>
      <c r="D670" t="s">
        <v>64</v>
      </c>
      <c r="F670" t="s">
        <v>74</v>
      </c>
      <c r="G670" s="2"/>
      <c r="H670" s="3">
        <v>689</v>
      </c>
      <c r="I670">
        <v>0</v>
      </c>
      <c r="J670" s="3">
        <v>39</v>
      </c>
      <c r="K670" s="3">
        <f t="shared" si="35"/>
        <v>728</v>
      </c>
      <c r="L670" t="s">
        <v>45</v>
      </c>
      <c r="M670" t="s">
        <v>49</v>
      </c>
      <c r="N670">
        <v>1000</v>
      </c>
      <c r="O670" s="1">
        <f t="shared" si="36"/>
        <v>272</v>
      </c>
      <c r="P670" s="4">
        <f t="shared" si="37"/>
        <v>0.27200000000000002</v>
      </c>
      <c r="Q670" t="s">
        <v>90</v>
      </c>
    </row>
    <row r="671" spans="1:17" x14ac:dyDescent="0.25">
      <c r="A671" s="5">
        <v>43136</v>
      </c>
      <c r="B671" t="s">
        <v>22</v>
      </c>
      <c r="C671" t="s">
        <v>11</v>
      </c>
      <c r="D671" t="s">
        <v>64</v>
      </c>
      <c r="F671" t="s">
        <v>74</v>
      </c>
      <c r="G671" s="2"/>
      <c r="H671" s="3">
        <v>689</v>
      </c>
      <c r="I671">
        <v>0</v>
      </c>
      <c r="J671" s="3">
        <v>39</v>
      </c>
      <c r="K671" s="3">
        <f t="shared" si="35"/>
        <v>728</v>
      </c>
      <c r="L671" t="s">
        <v>45</v>
      </c>
      <c r="M671" t="s">
        <v>49</v>
      </c>
      <c r="N671">
        <v>1000</v>
      </c>
      <c r="O671" s="1">
        <f t="shared" si="36"/>
        <v>272</v>
      </c>
      <c r="P671" s="4">
        <f t="shared" si="37"/>
        <v>0.27200000000000002</v>
      </c>
      <c r="Q671" t="s">
        <v>90</v>
      </c>
    </row>
    <row r="672" spans="1:17" x14ac:dyDescent="0.25">
      <c r="A672" s="5">
        <v>43138</v>
      </c>
      <c r="B672" t="s">
        <v>22</v>
      </c>
      <c r="C672" t="s">
        <v>11</v>
      </c>
      <c r="D672" t="s">
        <v>64</v>
      </c>
      <c r="F672" t="s">
        <v>74</v>
      </c>
      <c r="G672" s="2"/>
      <c r="H672" s="3">
        <v>689</v>
      </c>
      <c r="I672">
        <v>0</v>
      </c>
      <c r="J672" s="3">
        <v>39</v>
      </c>
      <c r="K672" s="3">
        <f t="shared" si="35"/>
        <v>728</v>
      </c>
      <c r="L672" t="s">
        <v>45</v>
      </c>
      <c r="M672" t="s">
        <v>49</v>
      </c>
      <c r="N672">
        <v>1000</v>
      </c>
      <c r="O672" s="1">
        <f t="shared" si="36"/>
        <v>272</v>
      </c>
      <c r="P672" s="4">
        <f t="shared" si="37"/>
        <v>0.27200000000000002</v>
      </c>
      <c r="Q672" t="s">
        <v>90</v>
      </c>
    </row>
    <row r="673" spans="1:17" x14ac:dyDescent="0.25">
      <c r="A673" s="5">
        <v>43139</v>
      </c>
      <c r="B673" t="s">
        <v>22</v>
      </c>
      <c r="C673" t="s">
        <v>11</v>
      </c>
      <c r="D673" t="s">
        <v>64</v>
      </c>
      <c r="F673" t="s">
        <v>74</v>
      </c>
      <c r="G673" s="2"/>
      <c r="H673" s="3">
        <v>689</v>
      </c>
      <c r="I673">
        <v>0</v>
      </c>
      <c r="J673" s="3">
        <v>39</v>
      </c>
      <c r="K673" s="3">
        <f t="shared" si="35"/>
        <v>728</v>
      </c>
      <c r="L673" t="s">
        <v>45</v>
      </c>
      <c r="M673" t="s">
        <v>49</v>
      </c>
      <c r="N673">
        <v>1000</v>
      </c>
      <c r="O673" s="1">
        <f t="shared" si="36"/>
        <v>272</v>
      </c>
      <c r="P673" s="4">
        <f t="shared" si="37"/>
        <v>0.27200000000000002</v>
      </c>
      <c r="Q673" t="s">
        <v>90</v>
      </c>
    </row>
    <row r="674" spans="1:17" x14ac:dyDescent="0.25">
      <c r="A674" s="5">
        <v>43140</v>
      </c>
      <c r="B674" t="s">
        <v>22</v>
      </c>
      <c r="C674" t="s">
        <v>11</v>
      </c>
      <c r="D674" t="s">
        <v>64</v>
      </c>
      <c r="F674" t="s">
        <v>74</v>
      </c>
      <c r="G674" s="2"/>
      <c r="H674" s="3">
        <v>689</v>
      </c>
      <c r="I674">
        <v>0</v>
      </c>
      <c r="J674" s="3">
        <v>39</v>
      </c>
      <c r="K674" s="3">
        <f t="shared" si="35"/>
        <v>728</v>
      </c>
      <c r="L674" t="s">
        <v>45</v>
      </c>
      <c r="M674" t="s">
        <v>49</v>
      </c>
      <c r="N674">
        <v>1000</v>
      </c>
      <c r="O674" s="1">
        <f t="shared" si="36"/>
        <v>272</v>
      </c>
      <c r="P674" s="4">
        <f t="shared" si="37"/>
        <v>0.27200000000000002</v>
      </c>
      <c r="Q674" t="s">
        <v>90</v>
      </c>
    </row>
    <row r="675" spans="1:17" x14ac:dyDescent="0.25">
      <c r="A675" s="5">
        <v>43135</v>
      </c>
      <c r="B675" t="s">
        <v>22</v>
      </c>
      <c r="C675" t="s">
        <v>11</v>
      </c>
      <c r="D675" t="s">
        <v>75</v>
      </c>
      <c r="F675" t="s">
        <v>74</v>
      </c>
      <c r="G675" s="2"/>
      <c r="H675" s="3">
        <v>980</v>
      </c>
      <c r="I675">
        <v>8</v>
      </c>
      <c r="J675" s="3">
        <v>59.642400000000002</v>
      </c>
      <c r="K675" s="3">
        <f t="shared" si="35"/>
        <v>1039.6424</v>
      </c>
      <c r="L675" t="s">
        <v>45</v>
      </c>
      <c r="M675" t="s">
        <v>49</v>
      </c>
      <c r="N675">
        <v>1000</v>
      </c>
      <c r="O675" s="1">
        <f t="shared" si="36"/>
        <v>-39.642399999999952</v>
      </c>
      <c r="P675" s="4">
        <f t="shared" si="37"/>
        <v>-3.9642399999999953E-2</v>
      </c>
      <c r="Q675" t="s">
        <v>90</v>
      </c>
    </row>
    <row r="676" spans="1:17" x14ac:dyDescent="0.25">
      <c r="A676" s="5">
        <v>43136</v>
      </c>
      <c r="B676" t="s">
        <v>22</v>
      </c>
      <c r="C676" t="s">
        <v>11</v>
      </c>
      <c r="D676" t="s">
        <v>75</v>
      </c>
      <c r="F676" t="s">
        <v>74</v>
      </c>
      <c r="G676" s="2"/>
      <c r="H676" s="3">
        <v>980</v>
      </c>
      <c r="I676">
        <v>8</v>
      </c>
      <c r="J676" s="3">
        <v>59.642400000000002</v>
      </c>
      <c r="K676" s="3">
        <f t="shared" si="35"/>
        <v>1039.6424</v>
      </c>
      <c r="L676" t="s">
        <v>45</v>
      </c>
      <c r="M676" t="s">
        <v>49</v>
      </c>
      <c r="N676">
        <v>1000</v>
      </c>
      <c r="O676" s="1">
        <f t="shared" si="36"/>
        <v>-39.642399999999952</v>
      </c>
      <c r="P676" s="4">
        <f t="shared" si="37"/>
        <v>-3.9642399999999953E-2</v>
      </c>
      <c r="Q676" t="s">
        <v>90</v>
      </c>
    </row>
    <row r="677" spans="1:17" x14ac:dyDescent="0.25">
      <c r="A677" s="5">
        <v>43138</v>
      </c>
      <c r="B677" t="s">
        <v>22</v>
      </c>
      <c r="C677" t="s">
        <v>11</v>
      </c>
      <c r="D677" t="s">
        <v>75</v>
      </c>
      <c r="F677" t="s">
        <v>74</v>
      </c>
      <c r="G677" s="2"/>
      <c r="H677" s="3">
        <v>980</v>
      </c>
      <c r="I677">
        <v>8</v>
      </c>
      <c r="J677" s="3">
        <v>59.642400000000002</v>
      </c>
      <c r="K677" s="3">
        <f t="shared" si="35"/>
        <v>1039.6424</v>
      </c>
      <c r="L677" t="s">
        <v>45</v>
      </c>
      <c r="M677" t="s">
        <v>49</v>
      </c>
      <c r="N677">
        <v>1000</v>
      </c>
      <c r="O677" s="1">
        <f t="shared" si="36"/>
        <v>-39.642399999999952</v>
      </c>
      <c r="P677" s="4">
        <f t="shared" si="37"/>
        <v>-3.9642399999999953E-2</v>
      </c>
      <c r="Q677" t="s">
        <v>90</v>
      </c>
    </row>
    <row r="678" spans="1:17" x14ac:dyDescent="0.25">
      <c r="A678" s="5">
        <v>43139</v>
      </c>
      <c r="B678" t="s">
        <v>22</v>
      </c>
      <c r="C678" t="s">
        <v>11</v>
      </c>
      <c r="D678" t="s">
        <v>75</v>
      </c>
      <c r="F678" t="s">
        <v>74</v>
      </c>
      <c r="G678" s="2"/>
      <c r="H678" s="3">
        <v>980</v>
      </c>
      <c r="I678">
        <v>8</v>
      </c>
      <c r="J678" s="3">
        <v>59.642400000000002</v>
      </c>
      <c r="K678" s="3">
        <f t="shared" si="35"/>
        <v>1039.6424</v>
      </c>
      <c r="L678" t="s">
        <v>45</v>
      </c>
      <c r="M678" t="s">
        <v>49</v>
      </c>
      <c r="N678">
        <v>1000</v>
      </c>
      <c r="O678" s="1">
        <f t="shared" si="36"/>
        <v>-39.642399999999952</v>
      </c>
      <c r="P678" s="4">
        <f t="shared" si="37"/>
        <v>-3.9642399999999953E-2</v>
      </c>
      <c r="Q678" t="s">
        <v>90</v>
      </c>
    </row>
    <row r="679" spans="1:17" x14ac:dyDescent="0.25">
      <c r="A679" s="5">
        <v>43140</v>
      </c>
      <c r="B679" t="s">
        <v>22</v>
      </c>
      <c r="C679" t="s">
        <v>11</v>
      </c>
      <c r="D679" t="s">
        <v>75</v>
      </c>
      <c r="F679" t="s">
        <v>74</v>
      </c>
      <c r="G679" s="2"/>
      <c r="H679" s="3">
        <v>980</v>
      </c>
      <c r="I679">
        <v>8</v>
      </c>
      <c r="J679" s="3">
        <v>59.642400000000002</v>
      </c>
      <c r="K679" s="3">
        <f t="shared" si="35"/>
        <v>1039.6424</v>
      </c>
      <c r="L679" t="s">
        <v>45</v>
      </c>
      <c r="M679" t="s">
        <v>49</v>
      </c>
      <c r="N679">
        <v>1000</v>
      </c>
      <c r="O679" s="1">
        <f t="shared" si="36"/>
        <v>-39.642399999999952</v>
      </c>
      <c r="P679" s="4">
        <f t="shared" si="37"/>
        <v>-3.9642399999999953E-2</v>
      </c>
      <c r="Q679" t="s">
        <v>90</v>
      </c>
    </row>
    <row r="680" spans="1:17" x14ac:dyDescent="0.25">
      <c r="A680" s="5">
        <v>43135</v>
      </c>
      <c r="B680" t="s">
        <v>22</v>
      </c>
      <c r="C680" t="s">
        <v>13</v>
      </c>
      <c r="D680" t="s">
        <v>2</v>
      </c>
      <c r="E680">
        <v>104.96</v>
      </c>
      <c r="F680" t="s">
        <v>73</v>
      </c>
      <c r="G680" s="2">
        <f>E680</f>
        <v>104.96</v>
      </c>
      <c r="H680" s="3">
        <f>E680*$C$1</f>
        <v>782.50828799999999</v>
      </c>
      <c r="I680">
        <v>2</v>
      </c>
      <c r="J680" s="3">
        <f>I680*$C$1</f>
        <v>14.910600000000001</v>
      </c>
      <c r="K680" s="3">
        <f t="shared" si="35"/>
        <v>797.41888800000004</v>
      </c>
      <c r="L680" t="s">
        <v>45</v>
      </c>
      <c r="M680" t="s">
        <v>50</v>
      </c>
      <c r="N680">
        <v>1150</v>
      </c>
      <c r="O680" s="1">
        <f t="shared" si="36"/>
        <v>352.58111199999996</v>
      </c>
      <c r="P680" s="4">
        <f t="shared" si="37"/>
        <v>0.3065922713043478</v>
      </c>
      <c r="Q680" t="s">
        <v>89</v>
      </c>
    </row>
    <row r="681" spans="1:17" x14ac:dyDescent="0.25">
      <c r="A681" s="5">
        <v>43136</v>
      </c>
      <c r="B681" t="s">
        <v>22</v>
      </c>
      <c r="C681" t="s">
        <v>13</v>
      </c>
      <c r="D681" t="s">
        <v>2</v>
      </c>
      <c r="E681">
        <v>104.96</v>
      </c>
      <c r="F681" t="s">
        <v>73</v>
      </c>
      <c r="G681" s="2">
        <f>E681</f>
        <v>104.96</v>
      </c>
      <c r="H681" s="3">
        <f>E681*$C$1</f>
        <v>782.50828799999999</v>
      </c>
      <c r="I681">
        <v>2</v>
      </c>
      <c r="J681" s="3">
        <f>I681*$C$1</f>
        <v>14.910600000000001</v>
      </c>
      <c r="K681" s="3">
        <f t="shared" si="35"/>
        <v>797.41888800000004</v>
      </c>
      <c r="L681" t="s">
        <v>45</v>
      </c>
      <c r="M681" t="s">
        <v>50</v>
      </c>
      <c r="N681">
        <v>1150</v>
      </c>
      <c r="O681" s="1">
        <f t="shared" si="36"/>
        <v>352.58111199999996</v>
      </c>
      <c r="P681" s="4">
        <f t="shared" si="37"/>
        <v>0.3065922713043478</v>
      </c>
      <c r="Q681" t="s">
        <v>89</v>
      </c>
    </row>
    <row r="682" spans="1:17" x14ac:dyDescent="0.25">
      <c r="A682" s="5">
        <v>43138</v>
      </c>
      <c r="B682" t="s">
        <v>22</v>
      </c>
      <c r="C682" t="s">
        <v>13</v>
      </c>
      <c r="D682" t="s">
        <v>2</v>
      </c>
      <c r="E682">
        <v>104.96</v>
      </c>
      <c r="F682" t="s">
        <v>73</v>
      </c>
      <c r="G682" s="2">
        <f>E682</f>
        <v>104.96</v>
      </c>
      <c r="H682" s="3">
        <f>E682*$C$1</f>
        <v>782.50828799999999</v>
      </c>
      <c r="I682">
        <v>2</v>
      </c>
      <c r="J682" s="3">
        <f>I682*$C$1</f>
        <v>14.910600000000001</v>
      </c>
      <c r="K682" s="3">
        <f t="shared" si="35"/>
        <v>797.41888800000004</v>
      </c>
      <c r="L682" t="s">
        <v>45</v>
      </c>
      <c r="M682" t="s">
        <v>50</v>
      </c>
      <c r="N682">
        <v>1150</v>
      </c>
      <c r="O682" s="1">
        <f t="shared" si="36"/>
        <v>352.58111199999996</v>
      </c>
      <c r="P682" s="4">
        <f t="shared" si="37"/>
        <v>0.3065922713043478</v>
      </c>
      <c r="Q682" t="s">
        <v>89</v>
      </c>
    </row>
    <row r="683" spans="1:17" x14ac:dyDescent="0.25">
      <c r="A683" s="5">
        <v>43139</v>
      </c>
      <c r="B683" t="s">
        <v>22</v>
      </c>
      <c r="C683" t="s">
        <v>13</v>
      </c>
      <c r="D683" t="s">
        <v>2</v>
      </c>
      <c r="E683">
        <v>102.16</v>
      </c>
      <c r="F683" t="s">
        <v>73</v>
      </c>
      <c r="G683" s="2">
        <f>E683</f>
        <v>102.16</v>
      </c>
      <c r="H683" s="3">
        <f>E683*$C$1</f>
        <v>761.63344800000004</v>
      </c>
      <c r="I683">
        <v>2</v>
      </c>
      <c r="J683" s="3">
        <f>I683*$C$1</f>
        <v>14.910600000000001</v>
      </c>
      <c r="K683" s="3">
        <f t="shared" si="35"/>
        <v>776.54404800000009</v>
      </c>
      <c r="L683" t="s">
        <v>45</v>
      </c>
      <c r="M683" t="s">
        <v>50</v>
      </c>
      <c r="N683">
        <v>1150</v>
      </c>
      <c r="O683" s="1">
        <f t="shared" si="36"/>
        <v>373.45595199999991</v>
      </c>
      <c r="P683" s="4">
        <f t="shared" si="37"/>
        <v>0.32474430608695642</v>
      </c>
      <c r="Q683" t="s">
        <v>89</v>
      </c>
    </row>
    <row r="684" spans="1:17" x14ac:dyDescent="0.25">
      <c r="A684" s="5">
        <v>43140</v>
      </c>
      <c r="B684" t="s">
        <v>22</v>
      </c>
      <c r="C684" t="s">
        <v>13</v>
      </c>
      <c r="D684" t="s">
        <v>2</v>
      </c>
      <c r="E684">
        <v>102.16</v>
      </c>
      <c r="F684" t="s">
        <v>73</v>
      </c>
      <c r="G684" s="2">
        <f>E684</f>
        <v>102.16</v>
      </c>
      <c r="H684" s="3">
        <f>E684*$C$1</f>
        <v>761.63344800000004</v>
      </c>
      <c r="I684">
        <v>2</v>
      </c>
      <c r="J684" s="3">
        <f>I684*$C$1</f>
        <v>14.910600000000001</v>
      </c>
      <c r="K684" s="3">
        <f t="shared" si="35"/>
        <v>776.54404800000009</v>
      </c>
      <c r="L684" t="s">
        <v>45</v>
      </c>
      <c r="M684" t="s">
        <v>50</v>
      </c>
      <c r="N684">
        <v>1150</v>
      </c>
      <c r="O684" s="1">
        <f t="shared" si="36"/>
        <v>373.45595199999991</v>
      </c>
      <c r="P684" s="4">
        <f t="shared" si="37"/>
        <v>0.32474430608695642</v>
      </c>
      <c r="Q684" t="s">
        <v>89</v>
      </c>
    </row>
    <row r="685" spans="1:17" x14ac:dyDescent="0.25">
      <c r="A685" s="5">
        <v>43135</v>
      </c>
      <c r="B685" t="s">
        <v>22</v>
      </c>
      <c r="C685" t="s">
        <v>13</v>
      </c>
      <c r="D685" t="s">
        <v>70</v>
      </c>
      <c r="G685" s="2"/>
      <c r="H685" s="3">
        <v>796</v>
      </c>
      <c r="I685">
        <v>8</v>
      </c>
      <c r="J685" s="3">
        <v>75</v>
      </c>
      <c r="K685" s="3">
        <f t="shared" si="35"/>
        <v>871</v>
      </c>
      <c r="L685" t="s">
        <v>45</v>
      </c>
      <c r="M685" t="s">
        <v>71</v>
      </c>
      <c r="N685">
        <v>1150</v>
      </c>
      <c r="O685" s="1">
        <f t="shared" si="36"/>
        <v>279</v>
      </c>
      <c r="P685" s="4">
        <f t="shared" si="37"/>
        <v>0.24260869565217391</v>
      </c>
      <c r="Q685" t="s">
        <v>89</v>
      </c>
    </row>
    <row r="686" spans="1:17" x14ac:dyDescent="0.25">
      <c r="A686" s="5">
        <v>43136</v>
      </c>
      <c r="B686" t="s">
        <v>22</v>
      </c>
      <c r="C686" t="s">
        <v>13</v>
      </c>
      <c r="D686" t="s">
        <v>70</v>
      </c>
      <c r="G686" s="2"/>
      <c r="H686" s="3">
        <v>775</v>
      </c>
      <c r="I686">
        <v>8</v>
      </c>
      <c r="J686" s="3">
        <v>75</v>
      </c>
      <c r="K686" s="3">
        <f t="shared" si="35"/>
        <v>850</v>
      </c>
      <c r="L686" t="s">
        <v>45</v>
      </c>
      <c r="M686" t="s">
        <v>71</v>
      </c>
      <c r="N686">
        <v>1150</v>
      </c>
      <c r="O686" s="1">
        <f t="shared" si="36"/>
        <v>300</v>
      </c>
      <c r="P686" s="4">
        <f t="shared" si="37"/>
        <v>0.2608695652173913</v>
      </c>
      <c r="Q686" t="s">
        <v>89</v>
      </c>
    </row>
    <row r="687" spans="1:17" x14ac:dyDescent="0.25">
      <c r="A687" s="5">
        <v>43138</v>
      </c>
      <c r="B687" t="s">
        <v>22</v>
      </c>
      <c r="C687" t="s">
        <v>13</v>
      </c>
      <c r="D687" t="s">
        <v>70</v>
      </c>
      <c r="G687" s="2"/>
      <c r="H687" s="3">
        <v>775</v>
      </c>
      <c r="I687">
        <v>8</v>
      </c>
      <c r="J687" s="3">
        <v>75</v>
      </c>
      <c r="K687" s="3">
        <f t="shared" si="35"/>
        <v>850</v>
      </c>
      <c r="L687" t="s">
        <v>45</v>
      </c>
      <c r="M687" t="s">
        <v>71</v>
      </c>
      <c r="N687">
        <v>1150</v>
      </c>
      <c r="O687" s="1">
        <f t="shared" si="36"/>
        <v>300</v>
      </c>
      <c r="P687" s="4">
        <f t="shared" si="37"/>
        <v>0.2608695652173913</v>
      </c>
      <c r="Q687" t="s">
        <v>89</v>
      </c>
    </row>
    <row r="688" spans="1:17" x14ac:dyDescent="0.25">
      <c r="A688" s="5">
        <v>43139</v>
      </c>
      <c r="B688" t="s">
        <v>22</v>
      </c>
      <c r="C688" t="s">
        <v>13</v>
      </c>
      <c r="D688" t="s">
        <v>70</v>
      </c>
      <c r="G688" s="2"/>
      <c r="H688" s="3">
        <v>796</v>
      </c>
      <c r="I688">
        <v>8</v>
      </c>
      <c r="J688" s="3">
        <v>75</v>
      </c>
      <c r="K688" s="3">
        <f t="shared" si="35"/>
        <v>871</v>
      </c>
      <c r="L688" t="s">
        <v>45</v>
      </c>
      <c r="M688" t="s">
        <v>71</v>
      </c>
      <c r="N688">
        <v>1150</v>
      </c>
      <c r="O688" s="1">
        <f t="shared" si="36"/>
        <v>279</v>
      </c>
      <c r="P688" s="4">
        <f t="shared" si="37"/>
        <v>0.24260869565217391</v>
      </c>
      <c r="Q688" t="s">
        <v>89</v>
      </c>
    </row>
    <row r="689" spans="1:17" x14ac:dyDescent="0.25">
      <c r="A689" s="5">
        <v>43140</v>
      </c>
      <c r="B689" t="s">
        <v>22</v>
      </c>
      <c r="C689" t="s">
        <v>13</v>
      </c>
      <c r="D689" t="s">
        <v>70</v>
      </c>
      <c r="G689" s="2"/>
      <c r="H689" s="3">
        <v>796</v>
      </c>
      <c r="I689">
        <v>8</v>
      </c>
      <c r="J689" s="3">
        <v>75</v>
      </c>
      <c r="K689" s="3">
        <f t="shared" si="35"/>
        <v>871</v>
      </c>
      <c r="L689" t="s">
        <v>45</v>
      </c>
      <c r="M689" t="s">
        <v>71</v>
      </c>
      <c r="N689">
        <v>1150</v>
      </c>
      <c r="O689" s="1">
        <f t="shared" si="36"/>
        <v>279</v>
      </c>
      <c r="P689" s="4">
        <f t="shared" si="37"/>
        <v>0.24260869565217391</v>
      </c>
      <c r="Q689" t="s">
        <v>89</v>
      </c>
    </row>
    <row r="690" spans="1:17" x14ac:dyDescent="0.25">
      <c r="A690" s="5">
        <v>43135</v>
      </c>
      <c r="B690" t="s">
        <v>22</v>
      </c>
      <c r="C690" t="s">
        <v>13</v>
      </c>
      <c r="D690" t="s">
        <v>69</v>
      </c>
      <c r="E690">
        <v>125.95</v>
      </c>
      <c r="F690" t="s">
        <v>73</v>
      </c>
      <c r="G690" s="2">
        <f>E690</f>
        <v>125.95</v>
      </c>
      <c r="H690" s="3">
        <f>E690*'21run'!$C$1</f>
        <v>937.42066</v>
      </c>
      <c r="I690">
        <v>10</v>
      </c>
      <c r="J690" s="3">
        <f>I690*'21run'!$C$1</f>
        <v>74.427999999999997</v>
      </c>
      <c r="K690" s="3">
        <f t="shared" si="35"/>
        <v>1011.84866</v>
      </c>
      <c r="L690" t="s">
        <v>45</v>
      </c>
      <c r="M690" t="s">
        <v>50</v>
      </c>
      <c r="N690">
        <v>1150</v>
      </c>
      <c r="O690" s="1">
        <f t="shared" si="36"/>
        <v>138.15134</v>
      </c>
      <c r="P690" s="4">
        <f t="shared" si="37"/>
        <v>0.12013160000000001</v>
      </c>
      <c r="Q690" t="s">
        <v>89</v>
      </c>
    </row>
    <row r="691" spans="1:17" x14ac:dyDescent="0.25">
      <c r="A691" s="5">
        <v>43136</v>
      </c>
      <c r="B691" t="s">
        <v>22</v>
      </c>
      <c r="C691" t="s">
        <v>13</v>
      </c>
      <c r="D691" t="s">
        <v>69</v>
      </c>
      <c r="E691">
        <v>125.95</v>
      </c>
      <c r="F691" t="s">
        <v>73</v>
      </c>
      <c r="G691" s="2">
        <f>E691</f>
        <v>125.95</v>
      </c>
      <c r="H691" s="3">
        <f>E691*'21run'!$C$1</f>
        <v>937.42066</v>
      </c>
      <c r="I691">
        <v>10</v>
      </c>
      <c r="J691" s="3">
        <f>I691*'21run'!$C$1</f>
        <v>74.427999999999997</v>
      </c>
      <c r="K691" s="3">
        <f t="shared" si="35"/>
        <v>1011.84866</v>
      </c>
      <c r="L691" t="s">
        <v>45</v>
      </c>
      <c r="M691" t="s">
        <v>50</v>
      </c>
      <c r="N691">
        <v>1150</v>
      </c>
      <c r="O691" s="1">
        <f t="shared" si="36"/>
        <v>138.15134</v>
      </c>
      <c r="P691" s="4">
        <f t="shared" si="37"/>
        <v>0.12013160000000001</v>
      </c>
      <c r="Q691" t="s">
        <v>89</v>
      </c>
    </row>
    <row r="692" spans="1:17" x14ac:dyDescent="0.25">
      <c r="A692" s="5">
        <v>43138</v>
      </c>
      <c r="B692" t="s">
        <v>22</v>
      </c>
      <c r="C692" t="s">
        <v>13</v>
      </c>
      <c r="D692" t="s">
        <v>69</v>
      </c>
      <c r="E692">
        <v>125.95</v>
      </c>
      <c r="F692" t="s">
        <v>73</v>
      </c>
      <c r="G692" s="2">
        <f>E692</f>
        <v>125.95</v>
      </c>
      <c r="H692" s="3">
        <f>E692*'21run'!$C$1</f>
        <v>937.42066</v>
      </c>
      <c r="I692">
        <v>10</v>
      </c>
      <c r="J692" s="3">
        <f>I692*'21run'!$C$1</f>
        <v>74.427999999999997</v>
      </c>
      <c r="K692" s="3">
        <f t="shared" si="35"/>
        <v>1011.84866</v>
      </c>
      <c r="L692" t="s">
        <v>45</v>
      </c>
      <c r="M692" t="s">
        <v>50</v>
      </c>
      <c r="N692">
        <v>1150</v>
      </c>
      <c r="O692" s="1">
        <f t="shared" si="36"/>
        <v>138.15134</v>
      </c>
      <c r="P692" s="4">
        <f t="shared" si="37"/>
        <v>0.12013160000000001</v>
      </c>
      <c r="Q692" t="s">
        <v>89</v>
      </c>
    </row>
    <row r="693" spans="1:17" x14ac:dyDescent="0.25">
      <c r="A693" s="5">
        <v>43139</v>
      </c>
      <c r="B693" t="s">
        <v>22</v>
      </c>
      <c r="C693" t="s">
        <v>13</v>
      </c>
      <c r="D693" t="s">
        <v>69</v>
      </c>
      <c r="E693">
        <v>125.95</v>
      </c>
      <c r="F693" t="s">
        <v>73</v>
      </c>
      <c r="G693" s="2">
        <f>E693</f>
        <v>125.95</v>
      </c>
      <c r="H693" s="3">
        <f>E693*'21run'!$C$1</f>
        <v>937.42066</v>
      </c>
      <c r="I693">
        <v>10</v>
      </c>
      <c r="J693" s="3">
        <f>I693*'21run'!$C$1</f>
        <v>74.427999999999997</v>
      </c>
      <c r="K693" s="3">
        <f t="shared" si="35"/>
        <v>1011.84866</v>
      </c>
      <c r="L693" t="s">
        <v>45</v>
      </c>
      <c r="M693" t="s">
        <v>50</v>
      </c>
      <c r="N693">
        <v>1150</v>
      </c>
      <c r="O693" s="1">
        <f t="shared" si="36"/>
        <v>138.15134</v>
      </c>
      <c r="P693" s="4">
        <f t="shared" si="37"/>
        <v>0.12013160000000001</v>
      </c>
      <c r="Q693" t="s">
        <v>89</v>
      </c>
    </row>
    <row r="694" spans="1:17" x14ac:dyDescent="0.25">
      <c r="A694" s="5">
        <v>43140</v>
      </c>
      <c r="B694" t="s">
        <v>22</v>
      </c>
      <c r="C694" t="s">
        <v>13</v>
      </c>
      <c r="D694" t="s">
        <v>69</v>
      </c>
      <c r="E694">
        <v>125.95</v>
      </c>
      <c r="F694" t="s">
        <v>73</v>
      </c>
      <c r="G694" s="2">
        <f>E694</f>
        <v>125.95</v>
      </c>
      <c r="H694" s="3">
        <f>E694*'21run'!$C$1</f>
        <v>937.42066</v>
      </c>
      <c r="I694">
        <v>10</v>
      </c>
      <c r="J694" s="3">
        <f>I694*'21run'!$C$1</f>
        <v>74.427999999999997</v>
      </c>
      <c r="K694" s="3">
        <f t="shared" si="35"/>
        <v>1011.84866</v>
      </c>
      <c r="L694" t="s">
        <v>45</v>
      </c>
      <c r="M694" t="s">
        <v>50</v>
      </c>
      <c r="N694">
        <v>1150</v>
      </c>
      <c r="O694" s="1">
        <f t="shared" si="36"/>
        <v>138.15134</v>
      </c>
      <c r="P694" s="4">
        <f t="shared" si="37"/>
        <v>0.12013160000000001</v>
      </c>
      <c r="Q694" t="s">
        <v>89</v>
      </c>
    </row>
    <row r="695" spans="1:17" x14ac:dyDescent="0.25">
      <c r="A695" s="5">
        <v>43135</v>
      </c>
      <c r="B695" t="s">
        <v>22</v>
      </c>
      <c r="C695" t="s">
        <v>13</v>
      </c>
      <c r="D695" t="s">
        <v>67</v>
      </c>
      <c r="F695" t="s">
        <v>74</v>
      </c>
      <c r="G695" s="2"/>
      <c r="H695" s="3">
        <v>1065</v>
      </c>
      <c r="I695">
        <v>0</v>
      </c>
      <c r="J695" s="3">
        <v>0</v>
      </c>
      <c r="K695" s="3">
        <f t="shared" si="35"/>
        <v>1065</v>
      </c>
      <c r="L695" t="s">
        <v>45</v>
      </c>
      <c r="M695" t="s">
        <v>68</v>
      </c>
      <c r="N695">
        <v>1150</v>
      </c>
      <c r="O695" s="1">
        <f t="shared" si="36"/>
        <v>85</v>
      </c>
      <c r="P695" s="4">
        <f t="shared" si="37"/>
        <v>7.3913043478260873E-2</v>
      </c>
      <c r="Q695" t="s">
        <v>89</v>
      </c>
    </row>
    <row r="696" spans="1:17" x14ac:dyDescent="0.25">
      <c r="A696" s="5">
        <v>43136</v>
      </c>
      <c r="B696" t="s">
        <v>22</v>
      </c>
      <c r="C696" t="s">
        <v>13</v>
      </c>
      <c r="D696" t="s">
        <v>67</v>
      </c>
      <c r="F696" t="s">
        <v>74</v>
      </c>
      <c r="G696" s="2"/>
      <c r="H696" s="3">
        <v>1065</v>
      </c>
      <c r="I696">
        <v>0</v>
      </c>
      <c r="J696" s="3">
        <v>0</v>
      </c>
      <c r="K696" s="3">
        <f t="shared" si="35"/>
        <v>1065</v>
      </c>
      <c r="L696" t="s">
        <v>45</v>
      </c>
      <c r="M696" t="s">
        <v>68</v>
      </c>
      <c r="N696">
        <v>1150</v>
      </c>
      <c r="O696" s="1">
        <f t="shared" si="36"/>
        <v>85</v>
      </c>
      <c r="P696" s="4">
        <f t="shared" si="37"/>
        <v>7.3913043478260873E-2</v>
      </c>
      <c r="Q696" t="s">
        <v>89</v>
      </c>
    </row>
    <row r="697" spans="1:17" x14ac:dyDescent="0.25">
      <c r="A697" s="5">
        <v>43138</v>
      </c>
      <c r="B697" t="s">
        <v>22</v>
      </c>
      <c r="C697" t="s">
        <v>13</v>
      </c>
      <c r="D697" t="s">
        <v>67</v>
      </c>
      <c r="F697" t="s">
        <v>74</v>
      </c>
      <c r="G697" s="2"/>
      <c r="H697" s="3">
        <v>1065</v>
      </c>
      <c r="I697">
        <v>0</v>
      </c>
      <c r="J697" s="3">
        <v>0</v>
      </c>
      <c r="K697" s="3">
        <f t="shared" si="35"/>
        <v>1065</v>
      </c>
      <c r="L697" t="s">
        <v>45</v>
      </c>
      <c r="M697" t="s">
        <v>68</v>
      </c>
      <c r="N697">
        <v>1150</v>
      </c>
      <c r="O697" s="1">
        <f t="shared" si="36"/>
        <v>85</v>
      </c>
      <c r="P697" s="4">
        <f t="shared" si="37"/>
        <v>7.3913043478260873E-2</v>
      </c>
      <c r="Q697" t="s">
        <v>89</v>
      </c>
    </row>
    <row r="698" spans="1:17" x14ac:dyDescent="0.25">
      <c r="A698" s="5">
        <v>43139</v>
      </c>
      <c r="B698" t="s">
        <v>22</v>
      </c>
      <c r="C698" t="s">
        <v>13</v>
      </c>
      <c r="D698" t="s">
        <v>67</v>
      </c>
      <c r="F698" t="s">
        <v>74</v>
      </c>
      <c r="G698" s="2"/>
      <c r="H698" s="3">
        <v>1065</v>
      </c>
      <c r="I698">
        <v>0</v>
      </c>
      <c r="J698" s="3">
        <v>0</v>
      </c>
      <c r="K698" s="3">
        <f t="shared" si="35"/>
        <v>1065</v>
      </c>
      <c r="L698" t="s">
        <v>45</v>
      </c>
      <c r="M698" t="s">
        <v>68</v>
      </c>
      <c r="N698">
        <v>1150</v>
      </c>
      <c r="O698" s="1">
        <f t="shared" si="36"/>
        <v>85</v>
      </c>
      <c r="P698" s="4">
        <f t="shared" si="37"/>
        <v>7.3913043478260873E-2</v>
      </c>
      <c r="Q698" t="s">
        <v>89</v>
      </c>
    </row>
    <row r="699" spans="1:17" x14ac:dyDescent="0.25">
      <c r="A699" s="5">
        <v>43140</v>
      </c>
      <c r="B699" t="s">
        <v>22</v>
      </c>
      <c r="C699" t="s">
        <v>13</v>
      </c>
      <c r="D699" t="s">
        <v>67</v>
      </c>
      <c r="F699" t="s">
        <v>74</v>
      </c>
      <c r="G699" s="2"/>
      <c r="H699" s="3">
        <v>1065</v>
      </c>
      <c r="I699">
        <v>0</v>
      </c>
      <c r="J699" s="3">
        <v>0</v>
      </c>
      <c r="K699" s="3">
        <f t="shared" si="35"/>
        <v>1065</v>
      </c>
      <c r="L699" t="s">
        <v>45</v>
      </c>
      <c r="M699" t="s">
        <v>68</v>
      </c>
      <c r="N699">
        <v>1150</v>
      </c>
      <c r="O699" s="1">
        <f t="shared" si="36"/>
        <v>85</v>
      </c>
      <c r="P699" s="4">
        <f t="shared" si="37"/>
        <v>7.3913043478260873E-2</v>
      </c>
      <c r="Q699" t="s">
        <v>89</v>
      </c>
    </row>
    <row r="700" spans="1:17" x14ac:dyDescent="0.25">
      <c r="A700" s="5">
        <v>43135</v>
      </c>
      <c r="B700" t="s">
        <v>22</v>
      </c>
      <c r="C700" t="s">
        <v>13</v>
      </c>
      <c r="D700" t="s">
        <v>66</v>
      </c>
      <c r="E700">
        <v>119.95</v>
      </c>
      <c r="F700" t="s">
        <v>77</v>
      </c>
      <c r="G700" s="2">
        <f>E700</f>
        <v>119.95</v>
      </c>
      <c r="H700" s="3">
        <f>E700*'21run'!$C$2</f>
        <v>1022.225895</v>
      </c>
      <c r="I700">
        <v>8</v>
      </c>
      <c r="J700" s="3">
        <f>I700*'21run'!$C$2</f>
        <v>68.1768</v>
      </c>
      <c r="K700" s="3">
        <f t="shared" si="35"/>
        <v>1090.402695</v>
      </c>
      <c r="L700" t="s">
        <v>45</v>
      </c>
      <c r="M700" t="s">
        <v>51</v>
      </c>
      <c r="N700">
        <v>1150</v>
      </c>
      <c r="O700" s="1">
        <f t="shared" si="36"/>
        <v>59.597305000000006</v>
      </c>
      <c r="P700" s="4">
        <f t="shared" si="37"/>
        <v>5.1823743478260874E-2</v>
      </c>
      <c r="Q700" t="s">
        <v>89</v>
      </c>
    </row>
    <row r="701" spans="1:17" x14ac:dyDescent="0.25">
      <c r="A701" s="5">
        <v>43136</v>
      </c>
      <c r="B701" t="s">
        <v>22</v>
      </c>
      <c r="C701" t="s">
        <v>13</v>
      </c>
      <c r="D701" t="s">
        <v>66</v>
      </c>
      <c r="E701">
        <v>119.95</v>
      </c>
      <c r="F701" t="s">
        <v>77</v>
      </c>
      <c r="G701" s="2">
        <f>E701</f>
        <v>119.95</v>
      </c>
      <c r="H701" s="3">
        <f>E701*'21run'!$C$2</f>
        <v>1022.225895</v>
      </c>
      <c r="I701">
        <v>8</v>
      </c>
      <c r="J701" s="3">
        <f>I701*'21run'!$C$2</f>
        <v>68.1768</v>
      </c>
      <c r="K701" s="3">
        <f t="shared" si="35"/>
        <v>1090.402695</v>
      </c>
      <c r="L701" t="s">
        <v>45</v>
      </c>
      <c r="M701" t="s">
        <v>51</v>
      </c>
      <c r="N701">
        <v>1150</v>
      </c>
      <c r="O701" s="1">
        <f t="shared" si="36"/>
        <v>59.597305000000006</v>
      </c>
      <c r="P701" s="4">
        <f t="shared" si="37"/>
        <v>5.1823743478260874E-2</v>
      </c>
      <c r="Q701" t="s">
        <v>89</v>
      </c>
    </row>
    <row r="702" spans="1:17" x14ac:dyDescent="0.25">
      <c r="A702" s="5">
        <v>43138</v>
      </c>
      <c r="B702" t="s">
        <v>22</v>
      </c>
      <c r="C702" t="s">
        <v>13</v>
      </c>
      <c r="D702" t="s">
        <v>66</v>
      </c>
      <c r="E702">
        <v>119.95</v>
      </c>
      <c r="F702" t="s">
        <v>77</v>
      </c>
      <c r="G702" s="2">
        <f>E702</f>
        <v>119.95</v>
      </c>
      <c r="H702" s="3">
        <f>E702*'21run'!$C$2</f>
        <v>1022.225895</v>
      </c>
      <c r="I702">
        <v>8</v>
      </c>
      <c r="J702" s="3">
        <f>I702*'21run'!$C$2</f>
        <v>68.1768</v>
      </c>
      <c r="K702" s="3">
        <f t="shared" si="35"/>
        <v>1090.402695</v>
      </c>
      <c r="L702" t="s">
        <v>45</v>
      </c>
      <c r="M702" t="s">
        <v>51</v>
      </c>
      <c r="N702">
        <v>1150</v>
      </c>
      <c r="O702" s="1">
        <f t="shared" si="36"/>
        <v>59.597305000000006</v>
      </c>
      <c r="P702" s="4">
        <f t="shared" si="37"/>
        <v>5.1823743478260874E-2</v>
      </c>
      <c r="Q702" t="s">
        <v>89</v>
      </c>
    </row>
    <row r="703" spans="1:17" x14ac:dyDescent="0.25">
      <c r="A703" s="5">
        <v>43139</v>
      </c>
      <c r="B703" t="s">
        <v>22</v>
      </c>
      <c r="C703" t="s">
        <v>13</v>
      </c>
      <c r="D703" t="s">
        <v>66</v>
      </c>
      <c r="E703">
        <v>119.95</v>
      </c>
      <c r="F703" t="s">
        <v>77</v>
      </c>
      <c r="G703" s="2">
        <f>E703</f>
        <v>119.95</v>
      </c>
      <c r="H703" s="3">
        <f>E703*'21run'!$C$2</f>
        <v>1022.225895</v>
      </c>
      <c r="I703">
        <v>8</v>
      </c>
      <c r="J703" s="3">
        <f>I703*'21run'!$C$2</f>
        <v>68.1768</v>
      </c>
      <c r="K703" s="3">
        <f t="shared" si="35"/>
        <v>1090.402695</v>
      </c>
      <c r="L703" t="s">
        <v>45</v>
      </c>
      <c r="M703" t="s">
        <v>51</v>
      </c>
      <c r="N703">
        <v>1150</v>
      </c>
      <c r="O703" s="1">
        <f t="shared" si="36"/>
        <v>59.597305000000006</v>
      </c>
      <c r="P703" s="4">
        <f t="shared" si="37"/>
        <v>5.1823743478260874E-2</v>
      </c>
      <c r="Q703" t="s">
        <v>89</v>
      </c>
    </row>
    <row r="704" spans="1:17" x14ac:dyDescent="0.25">
      <c r="A704" s="5">
        <v>43140</v>
      </c>
      <c r="B704" t="s">
        <v>22</v>
      </c>
      <c r="C704" t="s">
        <v>13</v>
      </c>
      <c r="D704" t="s">
        <v>66</v>
      </c>
      <c r="E704">
        <v>119.95</v>
      </c>
      <c r="F704" t="s">
        <v>77</v>
      </c>
      <c r="G704" s="2">
        <f>E704</f>
        <v>119.95</v>
      </c>
      <c r="H704" s="3">
        <f>E704*'21run'!$C$2</f>
        <v>1022.225895</v>
      </c>
      <c r="I704">
        <v>8</v>
      </c>
      <c r="J704" s="3">
        <f>I704*'21run'!$C$2</f>
        <v>68.1768</v>
      </c>
      <c r="K704" s="3">
        <f t="shared" si="35"/>
        <v>1090.402695</v>
      </c>
      <c r="L704" t="s">
        <v>45</v>
      </c>
      <c r="M704" t="s">
        <v>51</v>
      </c>
      <c r="N704">
        <v>1150</v>
      </c>
      <c r="O704" s="1">
        <f t="shared" si="36"/>
        <v>59.597305000000006</v>
      </c>
      <c r="P704" s="4">
        <f t="shared" si="37"/>
        <v>5.1823743478260874E-2</v>
      </c>
      <c r="Q704" t="s">
        <v>89</v>
      </c>
    </row>
    <row r="705" spans="1:17" x14ac:dyDescent="0.25">
      <c r="A705" s="5">
        <v>43135</v>
      </c>
      <c r="B705" t="s">
        <v>22</v>
      </c>
      <c r="C705" t="s">
        <v>13</v>
      </c>
      <c r="D705" t="s">
        <v>65</v>
      </c>
      <c r="F705" t="s">
        <v>74</v>
      </c>
      <c r="G705" s="2"/>
      <c r="H705" s="3">
        <v>1150</v>
      </c>
      <c r="I705">
        <v>8</v>
      </c>
      <c r="J705" s="3">
        <v>0</v>
      </c>
      <c r="K705" s="3">
        <f t="shared" si="35"/>
        <v>1150</v>
      </c>
      <c r="L705" t="s">
        <v>45</v>
      </c>
      <c r="M705" t="s">
        <v>49</v>
      </c>
      <c r="N705">
        <v>1150</v>
      </c>
      <c r="O705" s="1">
        <f t="shared" si="36"/>
        <v>0</v>
      </c>
      <c r="P705" s="4">
        <f t="shared" si="37"/>
        <v>0</v>
      </c>
      <c r="Q705" t="s">
        <v>89</v>
      </c>
    </row>
    <row r="706" spans="1:17" x14ac:dyDescent="0.25">
      <c r="A706" s="5">
        <v>43136</v>
      </c>
      <c r="B706" t="s">
        <v>22</v>
      </c>
      <c r="C706" t="s">
        <v>13</v>
      </c>
      <c r="D706" t="s">
        <v>65</v>
      </c>
      <c r="F706" t="s">
        <v>74</v>
      </c>
      <c r="G706" s="2"/>
      <c r="H706" s="3">
        <v>1150</v>
      </c>
      <c r="I706">
        <v>8</v>
      </c>
      <c r="J706" s="3">
        <v>0</v>
      </c>
      <c r="K706" s="3">
        <f t="shared" si="35"/>
        <v>1150</v>
      </c>
      <c r="L706" t="s">
        <v>45</v>
      </c>
      <c r="M706" t="s">
        <v>49</v>
      </c>
      <c r="N706">
        <v>1150</v>
      </c>
      <c r="O706" s="1">
        <f t="shared" si="36"/>
        <v>0</v>
      </c>
      <c r="P706" s="4">
        <f t="shared" si="37"/>
        <v>0</v>
      </c>
      <c r="Q706" t="s">
        <v>89</v>
      </c>
    </row>
    <row r="707" spans="1:17" x14ac:dyDescent="0.25">
      <c r="A707" s="5">
        <v>43138</v>
      </c>
      <c r="B707" t="s">
        <v>22</v>
      </c>
      <c r="C707" t="s">
        <v>13</v>
      </c>
      <c r="D707" t="s">
        <v>65</v>
      </c>
      <c r="F707" t="s">
        <v>74</v>
      </c>
      <c r="G707" s="2"/>
      <c r="H707" s="3">
        <v>1150</v>
      </c>
      <c r="I707">
        <v>8</v>
      </c>
      <c r="J707" s="3">
        <v>0</v>
      </c>
      <c r="K707" s="3">
        <f t="shared" si="35"/>
        <v>1150</v>
      </c>
      <c r="L707" t="s">
        <v>45</v>
      </c>
      <c r="M707" t="s">
        <v>49</v>
      </c>
      <c r="N707">
        <v>1150</v>
      </c>
      <c r="O707" s="1">
        <f t="shared" si="36"/>
        <v>0</v>
      </c>
      <c r="P707" s="4">
        <f t="shared" si="37"/>
        <v>0</v>
      </c>
      <c r="Q707" t="s">
        <v>89</v>
      </c>
    </row>
    <row r="708" spans="1:17" x14ac:dyDescent="0.25">
      <c r="A708" s="5">
        <v>43139</v>
      </c>
      <c r="B708" t="s">
        <v>22</v>
      </c>
      <c r="C708" t="s">
        <v>13</v>
      </c>
      <c r="D708" t="s">
        <v>65</v>
      </c>
      <c r="F708" t="s">
        <v>74</v>
      </c>
      <c r="G708" s="2"/>
      <c r="H708" s="3">
        <v>1150</v>
      </c>
      <c r="I708">
        <v>8</v>
      </c>
      <c r="J708" s="3">
        <v>0</v>
      </c>
      <c r="K708" s="3">
        <f t="shared" si="35"/>
        <v>1150</v>
      </c>
      <c r="L708" t="s">
        <v>45</v>
      </c>
      <c r="M708" t="s">
        <v>49</v>
      </c>
      <c r="N708">
        <v>1150</v>
      </c>
      <c r="O708" s="1">
        <f t="shared" si="36"/>
        <v>0</v>
      </c>
      <c r="P708" s="4">
        <f t="shared" si="37"/>
        <v>0</v>
      </c>
      <c r="Q708" t="s">
        <v>89</v>
      </c>
    </row>
    <row r="709" spans="1:17" x14ac:dyDescent="0.25">
      <c r="A709" s="5">
        <v>43140</v>
      </c>
      <c r="B709" t="s">
        <v>22</v>
      </c>
      <c r="C709" t="s">
        <v>13</v>
      </c>
      <c r="D709" t="s">
        <v>65</v>
      </c>
      <c r="F709" t="s">
        <v>74</v>
      </c>
      <c r="G709" s="2"/>
      <c r="H709" s="3">
        <v>1150</v>
      </c>
      <c r="I709">
        <v>8</v>
      </c>
      <c r="J709" s="3">
        <v>0</v>
      </c>
      <c r="K709" s="3">
        <f t="shared" si="35"/>
        <v>1150</v>
      </c>
      <c r="L709" t="s">
        <v>45</v>
      </c>
      <c r="M709" t="s">
        <v>49</v>
      </c>
      <c r="N709">
        <v>1150</v>
      </c>
      <c r="O709" s="1">
        <f t="shared" si="36"/>
        <v>0</v>
      </c>
      <c r="P709" s="4">
        <f t="shared" si="37"/>
        <v>0</v>
      </c>
      <c r="Q709" t="s">
        <v>89</v>
      </c>
    </row>
    <row r="710" spans="1:17" x14ac:dyDescent="0.25">
      <c r="A710" s="5">
        <v>43135</v>
      </c>
      <c r="B710" t="s">
        <v>22</v>
      </c>
      <c r="C710" t="s">
        <v>13</v>
      </c>
      <c r="D710" t="s">
        <v>64</v>
      </c>
      <c r="F710" t="s">
        <v>74</v>
      </c>
      <c r="G710" s="2"/>
      <c r="H710" s="3">
        <v>599</v>
      </c>
      <c r="I710">
        <v>0</v>
      </c>
      <c r="J710" s="3">
        <v>39</v>
      </c>
      <c r="K710" s="3">
        <f t="shared" ref="K710:K773" si="38">H710+J710</f>
        <v>638</v>
      </c>
      <c r="L710" t="s">
        <v>45</v>
      </c>
      <c r="M710" t="s">
        <v>49</v>
      </c>
      <c r="N710">
        <v>1150</v>
      </c>
      <c r="O710" s="1">
        <f t="shared" ref="O710:O773" si="39">N710-K710</f>
        <v>512</v>
      </c>
      <c r="P710" s="4">
        <f t="shared" ref="P710:P773" si="40">O710/N710</f>
        <v>0.44521739130434784</v>
      </c>
      <c r="Q710" t="s">
        <v>89</v>
      </c>
    </row>
    <row r="711" spans="1:17" x14ac:dyDescent="0.25">
      <c r="A711" s="5">
        <v>43136</v>
      </c>
      <c r="B711" t="s">
        <v>22</v>
      </c>
      <c r="C711" t="s">
        <v>13</v>
      </c>
      <c r="D711" t="s">
        <v>64</v>
      </c>
      <c r="F711" t="s">
        <v>74</v>
      </c>
      <c r="G711" s="2"/>
      <c r="H711" s="3">
        <v>599</v>
      </c>
      <c r="I711">
        <v>0</v>
      </c>
      <c r="J711" s="3">
        <v>39</v>
      </c>
      <c r="K711" s="3">
        <f t="shared" si="38"/>
        <v>638</v>
      </c>
      <c r="L711" t="s">
        <v>45</v>
      </c>
      <c r="M711" t="s">
        <v>49</v>
      </c>
      <c r="N711">
        <v>1150</v>
      </c>
      <c r="O711" s="1">
        <f t="shared" si="39"/>
        <v>512</v>
      </c>
      <c r="P711" s="4">
        <f t="shared" si="40"/>
        <v>0.44521739130434784</v>
      </c>
      <c r="Q711" t="s">
        <v>89</v>
      </c>
    </row>
    <row r="712" spans="1:17" x14ac:dyDescent="0.25">
      <c r="A712" s="5">
        <v>43138</v>
      </c>
      <c r="B712" t="s">
        <v>22</v>
      </c>
      <c r="C712" t="s">
        <v>13</v>
      </c>
      <c r="D712" t="s">
        <v>64</v>
      </c>
      <c r="F712" t="s">
        <v>74</v>
      </c>
      <c r="G712" s="2"/>
      <c r="H712" s="3">
        <v>599</v>
      </c>
      <c r="I712">
        <v>0</v>
      </c>
      <c r="J712" s="3">
        <v>39</v>
      </c>
      <c r="K712" s="3">
        <f t="shared" si="38"/>
        <v>638</v>
      </c>
      <c r="L712" t="s">
        <v>45</v>
      </c>
      <c r="M712" t="s">
        <v>49</v>
      </c>
      <c r="N712">
        <v>1150</v>
      </c>
      <c r="O712" s="1">
        <f t="shared" si="39"/>
        <v>512</v>
      </c>
      <c r="P712" s="4">
        <f t="shared" si="40"/>
        <v>0.44521739130434784</v>
      </c>
      <c r="Q712" t="s">
        <v>89</v>
      </c>
    </row>
    <row r="713" spans="1:17" x14ac:dyDescent="0.25">
      <c r="A713" s="5">
        <v>43139</v>
      </c>
      <c r="B713" t="s">
        <v>22</v>
      </c>
      <c r="C713" t="s">
        <v>13</v>
      </c>
      <c r="D713" t="s">
        <v>64</v>
      </c>
      <c r="F713" t="s">
        <v>74</v>
      </c>
      <c r="G713" s="2"/>
      <c r="H713" s="3">
        <v>599</v>
      </c>
      <c r="I713">
        <v>0</v>
      </c>
      <c r="J713" s="3">
        <v>39</v>
      </c>
      <c r="K713" s="3">
        <f t="shared" si="38"/>
        <v>638</v>
      </c>
      <c r="L713" t="s">
        <v>45</v>
      </c>
      <c r="M713" t="s">
        <v>49</v>
      </c>
      <c r="N713">
        <v>1150</v>
      </c>
      <c r="O713" s="1">
        <f t="shared" si="39"/>
        <v>512</v>
      </c>
      <c r="P713" s="4">
        <f t="shared" si="40"/>
        <v>0.44521739130434784</v>
      </c>
      <c r="Q713" t="s">
        <v>89</v>
      </c>
    </row>
    <row r="714" spans="1:17" x14ac:dyDescent="0.25">
      <c r="A714" s="5">
        <v>43140</v>
      </c>
      <c r="B714" t="s">
        <v>22</v>
      </c>
      <c r="C714" t="s">
        <v>13</v>
      </c>
      <c r="D714" t="s">
        <v>64</v>
      </c>
      <c r="F714" t="s">
        <v>74</v>
      </c>
      <c r="G714" s="2"/>
      <c r="H714" s="3">
        <v>599</v>
      </c>
      <c r="I714">
        <v>0</v>
      </c>
      <c r="J714" s="3">
        <v>39</v>
      </c>
      <c r="K714" s="3">
        <f t="shared" si="38"/>
        <v>638</v>
      </c>
      <c r="L714" t="s">
        <v>45</v>
      </c>
      <c r="M714" t="s">
        <v>49</v>
      </c>
      <c r="N714">
        <v>1150</v>
      </c>
      <c r="O714" s="1">
        <f t="shared" si="39"/>
        <v>512</v>
      </c>
      <c r="P714" s="4">
        <f t="shared" si="40"/>
        <v>0.44521739130434784</v>
      </c>
      <c r="Q714" t="s">
        <v>89</v>
      </c>
    </row>
    <row r="715" spans="1:17" x14ac:dyDescent="0.25">
      <c r="A715" s="5">
        <v>43135</v>
      </c>
      <c r="B715" t="s">
        <v>22</v>
      </c>
      <c r="C715" t="s">
        <v>13</v>
      </c>
      <c r="D715" t="s">
        <v>75</v>
      </c>
      <c r="F715" t="s">
        <v>74</v>
      </c>
      <c r="G715" s="2"/>
      <c r="H715" s="3">
        <v>1150</v>
      </c>
      <c r="I715">
        <v>8</v>
      </c>
      <c r="J715" s="3">
        <v>59.642400000000002</v>
      </c>
      <c r="K715" s="3">
        <f t="shared" si="38"/>
        <v>1209.6424</v>
      </c>
      <c r="L715" t="s">
        <v>45</v>
      </c>
      <c r="M715" t="s">
        <v>49</v>
      </c>
      <c r="N715">
        <v>1150</v>
      </c>
      <c r="O715" s="1">
        <f t="shared" si="39"/>
        <v>-59.642399999999952</v>
      </c>
      <c r="P715" s="4">
        <f t="shared" si="40"/>
        <v>-5.1862956521739091E-2</v>
      </c>
      <c r="Q715" t="s">
        <v>89</v>
      </c>
    </row>
    <row r="716" spans="1:17" x14ac:dyDescent="0.25">
      <c r="A716" s="5">
        <v>43136</v>
      </c>
      <c r="B716" t="s">
        <v>22</v>
      </c>
      <c r="C716" t="s">
        <v>13</v>
      </c>
      <c r="D716" t="s">
        <v>75</v>
      </c>
      <c r="F716" t="s">
        <v>74</v>
      </c>
      <c r="G716" s="2"/>
      <c r="H716" s="3">
        <v>1150</v>
      </c>
      <c r="I716">
        <v>8</v>
      </c>
      <c r="J716" s="3">
        <v>59.642400000000002</v>
      </c>
      <c r="K716" s="3">
        <f t="shared" si="38"/>
        <v>1209.6424</v>
      </c>
      <c r="L716" t="s">
        <v>45</v>
      </c>
      <c r="M716" t="s">
        <v>49</v>
      </c>
      <c r="N716">
        <v>1150</v>
      </c>
      <c r="O716" s="1">
        <f t="shared" si="39"/>
        <v>-59.642399999999952</v>
      </c>
      <c r="P716" s="4">
        <f t="shared" si="40"/>
        <v>-5.1862956521739091E-2</v>
      </c>
      <c r="Q716" t="s">
        <v>89</v>
      </c>
    </row>
    <row r="717" spans="1:17" x14ac:dyDescent="0.25">
      <c r="A717" s="5">
        <v>43138</v>
      </c>
      <c r="B717" t="s">
        <v>22</v>
      </c>
      <c r="C717" t="s">
        <v>13</v>
      </c>
      <c r="D717" t="s">
        <v>75</v>
      </c>
      <c r="F717" t="s">
        <v>74</v>
      </c>
      <c r="G717" s="2"/>
      <c r="H717" s="3">
        <v>1150</v>
      </c>
      <c r="I717">
        <v>8</v>
      </c>
      <c r="J717" s="3">
        <v>59.642400000000002</v>
      </c>
      <c r="K717" s="3">
        <f t="shared" si="38"/>
        <v>1209.6424</v>
      </c>
      <c r="L717" t="s">
        <v>45</v>
      </c>
      <c r="M717" t="s">
        <v>49</v>
      </c>
      <c r="N717">
        <v>1150</v>
      </c>
      <c r="O717" s="1">
        <f t="shared" si="39"/>
        <v>-59.642399999999952</v>
      </c>
      <c r="P717" s="4">
        <f t="shared" si="40"/>
        <v>-5.1862956521739091E-2</v>
      </c>
      <c r="Q717" t="s">
        <v>89</v>
      </c>
    </row>
    <row r="718" spans="1:17" x14ac:dyDescent="0.25">
      <c r="A718" s="5">
        <v>43139</v>
      </c>
      <c r="B718" t="s">
        <v>22</v>
      </c>
      <c r="C718" t="s">
        <v>13</v>
      </c>
      <c r="D718" t="s">
        <v>75</v>
      </c>
      <c r="F718" t="s">
        <v>74</v>
      </c>
      <c r="G718" s="2"/>
      <c r="H718" s="3">
        <v>1150</v>
      </c>
      <c r="I718">
        <v>8</v>
      </c>
      <c r="J718" s="3">
        <v>59.642400000000002</v>
      </c>
      <c r="K718" s="3">
        <f t="shared" si="38"/>
        <v>1209.6424</v>
      </c>
      <c r="L718" t="s">
        <v>45</v>
      </c>
      <c r="M718" t="s">
        <v>49</v>
      </c>
      <c r="N718">
        <v>1150</v>
      </c>
      <c r="O718" s="1">
        <f t="shared" si="39"/>
        <v>-59.642399999999952</v>
      </c>
      <c r="P718" s="4">
        <f t="shared" si="40"/>
        <v>-5.1862956521739091E-2</v>
      </c>
      <c r="Q718" t="s">
        <v>89</v>
      </c>
    </row>
    <row r="719" spans="1:17" x14ac:dyDescent="0.25">
      <c r="A719" s="5">
        <v>43140</v>
      </c>
      <c r="B719" t="s">
        <v>22</v>
      </c>
      <c r="C719" t="s">
        <v>13</v>
      </c>
      <c r="D719" t="s">
        <v>75</v>
      </c>
      <c r="F719" t="s">
        <v>74</v>
      </c>
      <c r="G719" s="2"/>
      <c r="H719" s="3">
        <v>1150</v>
      </c>
      <c r="I719">
        <v>8</v>
      </c>
      <c r="J719" s="3">
        <v>59.642400000000002</v>
      </c>
      <c r="K719" s="3">
        <f t="shared" si="38"/>
        <v>1209.6424</v>
      </c>
      <c r="L719" t="s">
        <v>45</v>
      </c>
      <c r="M719" t="s">
        <v>49</v>
      </c>
      <c r="N719">
        <v>1150</v>
      </c>
      <c r="O719" s="1">
        <f t="shared" si="39"/>
        <v>-59.642399999999952</v>
      </c>
      <c r="P719" s="4">
        <f t="shared" si="40"/>
        <v>-5.1862956521739091E-2</v>
      </c>
      <c r="Q719" t="s">
        <v>89</v>
      </c>
    </row>
    <row r="720" spans="1:17" x14ac:dyDescent="0.25">
      <c r="A720" s="5">
        <v>43135</v>
      </c>
      <c r="B720" t="s">
        <v>26</v>
      </c>
      <c r="C720" t="s">
        <v>4</v>
      </c>
      <c r="D720" t="s">
        <v>2</v>
      </c>
      <c r="E720">
        <v>90.97</v>
      </c>
      <c r="F720" t="s">
        <v>73</v>
      </c>
      <c r="G720" s="2">
        <f>E720</f>
        <v>90.97</v>
      </c>
      <c r="H720" s="3">
        <f>E720*$C$1</f>
        <v>678.20864100000006</v>
      </c>
      <c r="I720">
        <v>2</v>
      </c>
      <c r="J720" s="3">
        <f>I720*$C$1</f>
        <v>14.910600000000001</v>
      </c>
      <c r="K720" s="3">
        <f t="shared" si="38"/>
        <v>693.1192410000001</v>
      </c>
      <c r="L720" t="s">
        <v>45</v>
      </c>
      <c r="M720" t="s">
        <v>50</v>
      </c>
      <c r="N720">
        <v>1100</v>
      </c>
      <c r="O720" s="1">
        <f t="shared" si="39"/>
        <v>406.8807589999999</v>
      </c>
      <c r="P720" s="4">
        <f t="shared" si="40"/>
        <v>0.36989159909090902</v>
      </c>
      <c r="Q720" t="s">
        <v>89</v>
      </c>
    </row>
    <row r="721" spans="1:17" x14ac:dyDescent="0.25">
      <c r="A721" s="5">
        <v>43136</v>
      </c>
      <c r="B721" t="s">
        <v>26</v>
      </c>
      <c r="C721" t="s">
        <v>4</v>
      </c>
      <c r="D721" t="s">
        <v>2</v>
      </c>
      <c r="E721">
        <v>90.97</v>
      </c>
      <c r="F721" t="s">
        <v>73</v>
      </c>
      <c r="G721" s="2">
        <f>E721</f>
        <v>90.97</v>
      </c>
      <c r="H721" s="3">
        <f>E721*$C$1</f>
        <v>678.20864100000006</v>
      </c>
      <c r="I721">
        <v>2</v>
      </c>
      <c r="J721" s="3">
        <f>I721*$C$1</f>
        <v>14.910600000000001</v>
      </c>
      <c r="K721" s="3">
        <f t="shared" si="38"/>
        <v>693.1192410000001</v>
      </c>
      <c r="L721" t="s">
        <v>45</v>
      </c>
      <c r="M721" t="s">
        <v>50</v>
      </c>
      <c r="N721">
        <v>1100</v>
      </c>
      <c r="O721" s="1">
        <f t="shared" si="39"/>
        <v>406.8807589999999</v>
      </c>
      <c r="P721" s="4">
        <f t="shared" si="40"/>
        <v>0.36989159909090902</v>
      </c>
      <c r="Q721" t="s">
        <v>89</v>
      </c>
    </row>
    <row r="722" spans="1:17" x14ac:dyDescent="0.25">
      <c r="A722" s="5">
        <v>43138</v>
      </c>
      <c r="B722" t="s">
        <v>26</v>
      </c>
      <c r="C722" t="s">
        <v>4</v>
      </c>
      <c r="D722" t="s">
        <v>2</v>
      </c>
      <c r="E722">
        <v>90.97</v>
      </c>
      <c r="F722" t="s">
        <v>73</v>
      </c>
      <c r="G722" s="2">
        <f>E722</f>
        <v>90.97</v>
      </c>
      <c r="H722" s="3">
        <f>E722*$C$1</f>
        <v>678.20864100000006</v>
      </c>
      <c r="I722">
        <v>2</v>
      </c>
      <c r="J722" s="3">
        <f>I722*$C$1</f>
        <v>14.910600000000001</v>
      </c>
      <c r="K722" s="3">
        <f t="shared" si="38"/>
        <v>693.1192410000001</v>
      </c>
      <c r="L722" t="s">
        <v>45</v>
      </c>
      <c r="M722" t="s">
        <v>50</v>
      </c>
      <c r="N722">
        <v>1100</v>
      </c>
      <c r="O722" s="1">
        <f t="shared" si="39"/>
        <v>406.8807589999999</v>
      </c>
      <c r="P722" s="4">
        <f t="shared" si="40"/>
        <v>0.36989159909090902</v>
      </c>
      <c r="Q722" t="s">
        <v>89</v>
      </c>
    </row>
    <row r="723" spans="1:17" x14ac:dyDescent="0.25">
      <c r="A723" s="5">
        <v>43139</v>
      </c>
      <c r="B723" t="s">
        <v>26</v>
      </c>
      <c r="C723" t="s">
        <v>4</v>
      </c>
      <c r="D723" t="s">
        <v>2</v>
      </c>
      <c r="E723">
        <v>88.37</v>
      </c>
      <c r="F723" t="s">
        <v>73</v>
      </c>
      <c r="G723" s="2">
        <f>E723</f>
        <v>88.37</v>
      </c>
      <c r="H723" s="3">
        <f>E723*$C$1</f>
        <v>658.82486100000006</v>
      </c>
      <c r="I723">
        <v>2</v>
      </c>
      <c r="J723" s="3">
        <f>I723*$C$1</f>
        <v>14.910600000000001</v>
      </c>
      <c r="K723" s="3">
        <f t="shared" si="38"/>
        <v>673.7354610000001</v>
      </c>
      <c r="L723" t="s">
        <v>45</v>
      </c>
      <c r="M723" t="s">
        <v>50</v>
      </c>
      <c r="N723">
        <v>1100</v>
      </c>
      <c r="O723" s="1">
        <f t="shared" si="39"/>
        <v>426.2645389999999</v>
      </c>
      <c r="P723" s="4">
        <f t="shared" si="40"/>
        <v>0.3875132172727272</v>
      </c>
      <c r="Q723" t="s">
        <v>89</v>
      </c>
    </row>
    <row r="724" spans="1:17" x14ac:dyDescent="0.25">
      <c r="A724" s="5">
        <v>43140</v>
      </c>
      <c r="B724" t="s">
        <v>26</v>
      </c>
      <c r="C724" t="s">
        <v>4</v>
      </c>
      <c r="D724" t="s">
        <v>2</v>
      </c>
      <c r="E724">
        <v>88.37</v>
      </c>
      <c r="F724" t="s">
        <v>73</v>
      </c>
      <c r="G724" s="2">
        <f>E724</f>
        <v>88.37</v>
      </c>
      <c r="H724" s="3">
        <f>E724*$C$1</f>
        <v>658.82486100000006</v>
      </c>
      <c r="I724">
        <v>2</v>
      </c>
      <c r="J724" s="3">
        <f>I724*$C$1</f>
        <v>14.910600000000001</v>
      </c>
      <c r="K724" s="3">
        <f t="shared" si="38"/>
        <v>673.7354610000001</v>
      </c>
      <c r="L724" t="s">
        <v>45</v>
      </c>
      <c r="M724" t="s">
        <v>50</v>
      </c>
      <c r="N724">
        <v>1100</v>
      </c>
      <c r="O724" s="1">
        <f t="shared" si="39"/>
        <v>426.2645389999999</v>
      </c>
      <c r="P724" s="4">
        <f t="shared" si="40"/>
        <v>0.3875132172727272</v>
      </c>
      <c r="Q724" t="s">
        <v>89</v>
      </c>
    </row>
    <row r="725" spans="1:17" x14ac:dyDescent="0.25">
      <c r="A725" s="5">
        <v>43135</v>
      </c>
      <c r="B725" t="s">
        <v>26</v>
      </c>
      <c r="C725" t="s">
        <v>4</v>
      </c>
      <c r="D725" t="s">
        <v>70</v>
      </c>
      <c r="G725" s="2"/>
      <c r="H725" s="3">
        <v>812</v>
      </c>
      <c r="I725">
        <v>8</v>
      </c>
      <c r="J725" s="3">
        <v>75</v>
      </c>
      <c r="K725" s="3">
        <f t="shared" si="38"/>
        <v>887</v>
      </c>
      <c r="L725" t="s">
        <v>45</v>
      </c>
      <c r="M725" t="s">
        <v>71</v>
      </c>
      <c r="N725">
        <v>1100</v>
      </c>
      <c r="O725" s="1">
        <f t="shared" si="39"/>
        <v>213</v>
      </c>
      <c r="P725" s="4">
        <f t="shared" si="40"/>
        <v>0.19363636363636363</v>
      </c>
      <c r="Q725" t="s">
        <v>89</v>
      </c>
    </row>
    <row r="726" spans="1:17" x14ac:dyDescent="0.25">
      <c r="A726" s="5">
        <v>43136</v>
      </c>
      <c r="B726" t="s">
        <v>26</v>
      </c>
      <c r="C726" t="s">
        <v>4</v>
      </c>
      <c r="D726" t="s">
        <v>70</v>
      </c>
      <c r="G726" s="2"/>
      <c r="H726" s="3">
        <v>812</v>
      </c>
      <c r="I726">
        <v>8</v>
      </c>
      <c r="J726" s="3">
        <v>75</v>
      </c>
      <c r="K726" s="3">
        <f t="shared" si="38"/>
        <v>887</v>
      </c>
      <c r="L726" t="s">
        <v>45</v>
      </c>
      <c r="M726" t="s">
        <v>71</v>
      </c>
      <c r="N726">
        <v>1100</v>
      </c>
      <c r="O726" s="1">
        <f t="shared" si="39"/>
        <v>213</v>
      </c>
      <c r="P726" s="4">
        <f t="shared" si="40"/>
        <v>0.19363636363636363</v>
      </c>
      <c r="Q726" t="s">
        <v>89</v>
      </c>
    </row>
    <row r="727" spans="1:17" x14ac:dyDescent="0.25">
      <c r="A727" s="5">
        <v>43138</v>
      </c>
      <c r="B727" t="s">
        <v>26</v>
      </c>
      <c r="C727" t="s">
        <v>4</v>
      </c>
      <c r="D727" t="s">
        <v>70</v>
      </c>
      <c r="G727" s="2"/>
      <c r="H727" s="3">
        <v>812</v>
      </c>
      <c r="I727">
        <v>8</v>
      </c>
      <c r="J727" s="3">
        <v>75</v>
      </c>
      <c r="K727" s="3">
        <f t="shared" si="38"/>
        <v>887</v>
      </c>
      <c r="L727" t="s">
        <v>45</v>
      </c>
      <c r="M727" t="s">
        <v>71</v>
      </c>
      <c r="N727">
        <v>1100</v>
      </c>
      <c r="O727" s="1">
        <f t="shared" si="39"/>
        <v>213</v>
      </c>
      <c r="P727" s="4">
        <f t="shared" si="40"/>
        <v>0.19363636363636363</v>
      </c>
      <c r="Q727" t="s">
        <v>89</v>
      </c>
    </row>
    <row r="728" spans="1:17" x14ac:dyDescent="0.25">
      <c r="A728" s="5">
        <v>43139</v>
      </c>
      <c r="B728" t="s">
        <v>26</v>
      </c>
      <c r="C728" t="s">
        <v>4</v>
      </c>
      <c r="D728" t="s">
        <v>70</v>
      </c>
      <c r="G728" s="2"/>
      <c r="H728" s="3">
        <v>812</v>
      </c>
      <c r="I728">
        <v>8</v>
      </c>
      <c r="J728" s="3">
        <v>75</v>
      </c>
      <c r="K728" s="3">
        <f t="shared" si="38"/>
        <v>887</v>
      </c>
      <c r="L728" t="s">
        <v>45</v>
      </c>
      <c r="M728" t="s">
        <v>71</v>
      </c>
      <c r="N728">
        <v>1100</v>
      </c>
      <c r="O728" s="1">
        <f t="shared" si="39"/>
        <v>213</v>
      </c>
      <c r="P728" s="4">
        <f t="shared" si="40"/>
        <v>0.19363636363636363</v>
      </c>
      <c r="Q728" t="s">
        <v>89</v>
      </c>
    </row>
    <row r="729" spans="1:17" x14ac:dyDescent="0.25">
      <c r="A729" s="5">
        <v>43140</v>
      </c>
      <c r="B729" t="s">
        <v>26</v>
      </c>
      <c r="C729" t="s">
        <v>4</v>
      </c>
      <c r="D729" t="s">
        <v>70</v>
      </c>
      <c r="G729" s="2"/>
      <c r="H729" s="3">
        <v>812</v>
      </c>
      <c r="I729">
        <v>8</v>
      </c>
      <c r="J729" s="3">
        <v>75</v>
      </c>
      <c r="K729" s="3">
        <f t="shared" si="38"/>
        <v>887</v>
      </c>
      <c r="L729" t="s">
        <v>45</v>
      </c>
      <c r="M729" t="s">
        <v>71</v>
      </c>
      <c r="N729">
        <v>1100</v>
      </c>
      <c r="O729" s="1">
        <f t="shared" si="39"/>
        <v>213</v>
      </c>
      <c r="P729" s="4">
        <f t="shared" si="40"/>
        <v>0.19363636363636363</v>
      </c>
      <c r="Q729" t="s">
        <v>89</v>
      </c>
    </row>
    <row r="730" spans="1:17" x14ac:dyDescent="0.25">
      <c r="A730" s="5">
        <v>43135</v>
      </c>
      <c r="B730" t="s">
        <v>26</v>
      </c>
      <c r="C730" t="s">
        <v>4</v>
      </c>
      <c r="D730" t="s">
        <v>69</v>
      </c>
      <c r="E730">
        <v>83.95</v>
      </c>
      <c r="F730" t="s">
        <v>73</v>
      </c>
      <c r="G730" s="2">
        <f>E730</f>
        <v>83.95</v>
      </c>
      <c r="H730" s="3">
        <f>E730*'21run'!$C$1</f>
        <v>624.82306000000005</v>
      </c>
      <c r="I730">
        <v>10</v>
      </c>
      <c r="J730" s="3">
        <f>I730*'21run'!$C$1</f>
        <v>74.427999999999997</v>
      </c>
      <c r="K730" s="3">
        <f t="shared" si="38"/>
        <v>699.25106000000005</v>
      </c>
      <c r="L730" t="s">
        <v>45</v>
      </c>
      <c r="M730" t="s">
        <v>50</v>
      </c>
      <c r="N730">
        <v>1100</v>
      </c>
      <c r="O730" s="1">
        <f t="shared" si="39"/>
        <v>400.74893999999995</v>
      </c>
      <c r="P730" s="4">
        <f t="shared" si="40"/>
        <v>0.36431721818181811</v>
      </c>
      <c r="Q730" t="s">
        <v>89</v>
      </c>
    </row>
    <row r="731" spans="1:17" x14ac:dyDescent="0.25">
      <c r="A731" s="5">
        <v>43136</v>
      </c>
      <c r="B731" t="s">
        <v>26</v>
      </c>
      <c r="C731" t="s">
        <v>4</v>
      </c>
      <c r="D731" t="s">
        <v>69</v>
      </c>
      <c r="E731">
        <v>83.95</v>
      </c>
      <c r="F731" t="s">
        <v>73</v>
      </c>
      <c r="G731" s="2">
        <f>E731</f>
        <v>83.95</v>
      </c>
      <c r="H731" s="3">
        <f>E731*'21run'!$C$1</f>
        <v>624.82306000000005</v>
      </c>
      <c r="I731">
        <v>10</v>
      </c>
      <c r="J731" s="3">
        <f>I731*'21run'!$C$1</f>
        <v>74.427999999999997</v>
      </c>
      <c r="K731" s="3">
        <f t="shared" si="38"/>
        <v>699.25106000000005</v>
      </c>
      <c r="L731" t="s">
        <v>45</v>
      </c>
      <c r="M731" t="s">
        <v>50</v>
      </c>
      <c r="N731">
        <v>1100</v>
      </c>
      <c r="O731" s="1">
        <f t="shared" si="39"/>
        <v>400.74893999999995</v>
      </c>
      <c r="P731" s="4">
        <f t="shared" si="40"/>
        <v>0.36431721818181811</v>
      </c>
      <c r="Q731" t="s">
        <v>89</v>
      </c>
    </row>
    <row r="732" spans="1:17" x14ac:dyDescent="0.25">
      <c r="A732" s="5">
        <v>43138</v>
      </c>
      <c r="B732" t="s">
        <v>26</v>
      </c>
      <c r="C732" t="s">
        <v>4</v>
      </c>
      <c r="D732" t="s">
        <v>69</v>
      </c>
      <c r="E732">
        <v>83.95</v>
      </c>
      <c r="F732" t="s">
        <v>73</v>
      </c>
      <c r="G732" s="2">
        <f>E732</f>
        <v>83.95</v>
      </c>
      <c r="H732" s="3">
        <f>E732*'21run'!$C$1</f>
        <v>624.82306000000005</v>
      </c>
      <c r="I732">
        <v>10</v>
      </c>
      <c r="J732" s="3">
        <f>I732*'21run'!$C$1</f>
        <v>74.427999999999997</v>
      </c>
      <c r="K732" s="3">
        <f t="shared" si="38"/>
        <v>699.25106000000005</v>
      </c>
      <c r="L732" t="s">
        <v>45</v>
      </c>
      <c r="M732" t="s">
        <v>50</v>
      </c>
      <c r="N732">
        <v>1100</v>
      </c>
      <c r="O732" s="1">
        <f t="shared" si="39"/>
        <v>400.74893999999995</v>
      </c>
      <c r="P732" s="4">
        <f t="shared" si="40"/>
        <v>0.36431721818181811</v>
      </c>
      <c r="Q732" t="s">
        <v>89</v>
      </c>
    </row>
    <row r="733" spans="1:17" x14ac:dyDescent="0.25">
      <c r="A733" s="5">
        <v>43139</v>
      </c>
      <c r="B733" t="s">
        <v>26</v>
      </c>
      <c r="C733" t="s">
        <v>4</v>
      </c>
      <c r="D733" t="s">
        <v>69</v>
      </c>
      <c r="E733">
        <v>83.95</v>
      </c>
      <c r="F733" t="s">
        <v>73</v>
      </c>
      <c r="G733" s="2">
        <f>E733</f>
        <v>83.95</v>
      </c>
      <c r="H733" s="3">
        <f>E733*'21run'!$C$1</f>
        <v>624.82306000000005</v>
      </c>
      <c r="I733">
        <v>10</v>
      </c>
      <c r="J733" s="3">
        <f>I733*'21run'!$C$1</f>
        <v>74.427999999999997</v>
      </c>
      <c r="K733" s="3">
        <f t="shared" si="38"/>
        <v>699.25106000000005</v>
      </c>
      <c r="L733" t="s">
        <v>45</v>
      </c>
      <c r="M733" t="s">
        <v>50</v>
      </c>
      <c r="N733">
        <v>1100</v>
      </c>
      <c r="O733" s="1">
        <f t="shared" si="39"/>
        <v>400.74893999999995</v>
      </c>
      <c r="P733" s="4">
        <f t="shared" si="40"/>
        <v>0.36431721818181811</v>
      </c>
      <c r="Q733" t="s">
        <v>89</v>
      </c>
    </row>
    <row r="734" spans="1:17" x14ac:dyDescent="0.25">
      <c r="A734" s="5">
        <v>43140</v>
      </c>
      <c r="B734" t="s">
        <v>26</v>
      </c>
      <c r="C734" t="s">
        <v>4</v>
      </c>
      <c r="D734" t="s">
        <v>69</v>
      </c>
      <c r="E734">
        <v>83.95</v>
      </c>
      <c r="F734" t="s">
        <v>73</v>
      </c>
      <c r="G734" s="2">
        <f>E734</f>
        <v>83.95</v>
      </c>
      <c r="H734" s="3">
        <f>E734*'21run'!$C$1</f>
        <v>624.82306000000005</v>
      </c>
      <c r="I734">
        <v>10</v>
      </c>
      <c r="J734" s="3">
        <f>I734*'21run'!$C$1</f>
        <v>74.427999999999997</v>
      </c>
      <c r="K734" s="3">
        <f t="shared" si="38"/>
        <v>699.25106000000005</v>
      </c>
      <c r="L734" t="s">
        <v>45</v>
      </c>
      <c r="M734" t="s">
        <v>50</v>
      </c>
      <c r="N734">
        <v>1100</v>
      </c>
      <c r="O734" s="1">
        <f t="shared" si="39"/>
        <v>400.74893999999995</v>
      </c>
      <c r="P734" s="4">
        <f t="shared" si="40"/>
        <v>0.36431721818181811</v>
      </c>
      <c r="Q734" t="s">
        <v>89</v>
      </c>
    </row>
    <row r="735" spans="1:17" x14ac:dyDescent="0.25">
      <c r="A735" s="5">
        <v>43135</v>
      </c>
      <c r="B735" t="s">
        <v>26</v>
      </c>
      <c r="C735" t="s">
        <v>4</v>
      </c>
      <c r="D735" t="s">
        <v>67</v>
      </c>
      <c r="F735" t="s">
        <v>74</v>
      </c>
      <c r="G735" s="2"/>
      <c r="H735" s="3">
        <v>795</v>
      </c>
      <c r="I735">
        <v>0</v>
      </c>
      <c r="J735" s="3">
        <v>0</v>
      </c>
      <c r="K735" s="3">
        <f t="shared" si="38"/>
        <v>795</v>
      </c>
      <c r="L735" t="s">
        <v>45</v>
      </c>
      <c r="M735" t="s">
        <v>68</v>
      </c>
      <c r="N735">
        <v>1100</v>
      </c>
      <c r="O735" s="1">
        <f t="shared" si="39"/>
        <v>305</v>
      </c>
      <c r="P735" s="4">
        <f t="shared" si="40"/>
        <v>0.27727272727272728</v>
      </c>
      <c r="Q735" t="s">
        <v>89</v>
      </c>
    </row>
    <row r="736" spans="1:17" x14ac:dyDescent="0.25">
      <c r="A736" s="5">
        <v>43136</v>
      </c>
      <c r="B736" t="s">
        <v>26</v>
      </c>
      <c r="C736" t="s">
        <v>4</v>
      </c>
      <c r="D736" t="s">
        <v>67</v>
      </c>
      <c r="F736" t="s">
        <v>74</v>
      </c>
      <c r="G736" s="2"/>
      <c r="H736" s="3">
        <v>795</v>
      </c>
      <c r="I736">
        <v>0</v>
      </c>
      <c r="J736" s="3">
        <v>0</v>
      </c>
      <c r="K736" s="3">
        <f t="shared" si="38"/>
        <v>795</v>
      </c>
      <c r="L736" t="s">
        <v>45</v>
      </c>
      <c r="M736" t="s">
        <v>68</v>
      </c>
      <c r="N736">
        <v>1100</v>
      </c>
      <c r="O736" s="1">
        <f t="shared" si="39"/>
        <v>305</v>
      </c>
      <c r="P736" s="4">
        <f t="shared" si="40"/>
        <v>0.27727272727272728</v>
      </c>
      <c r="Q736" t="s">
        <v>89</v>
      </c>
    </row>
    <row r="737" spans="1:17" x14ac:dyDescent="0.25">
      <c r="A737" s="5">
        <v>43138</v>
      </c>
      <c r="B737" t="s">
        <v>26</v>
      </c>
      <c r="C737" t="s">
        <v>4</v>
      </c>
      <c r="D737" t="s">
        <v>67</v>
      </c>
      <c r="F737" t="s">
        <v>74</v>
      </c>
      <c r="G737" s="2"/>
      <c r="H737" s="3">
        <v>1095</v>
      </c>
      <c r="I737">
        <v>0</v>
      </c>
      <c r="J737" s="3">
        <v>0</v>
      </c>
      <c r="K737" s="3">
        <f t="shared" si="38"/>
        <v>1095</v>
      </c>
      <c r="L737" t="s">
        <v>45</v>
      </c>
      <c r="M737" t="s">
        <v>68</v>
      </c>
      <c r="N737">
        <v>1100</v>
      </c>
      <c r="O737" s="1">
        <f t="shared" si="39"/>
        <v>5</v>
      </c>
      <c r="P737" s="4">
        <f t="shared" si="40"/>
        <v>4.5454545454545452E-3</v>
      </c>
      <c r="Q737" t="s">
        <v>89</v>
      </c>
    </row>
    <row r="738" spans="1:17" x14ac:dyDescent="0.25">
      <c r="A738" s="5">
        <v>43139</v>
      </c>
      <c r="B738" t="s">
        <v>26</v>
      </c>
      <c r="C738" t="s">
        <v>4</v>
      </c>
      <c r="D738" t="s">
        <v>67</v>
      </c>
      <c r="F738" t="s">
        <v>74</v>
      </c>
      <c r="G738" s="2"/>
      <c r="H738" s="3">
        <v>1095</v>
      </c>
      <c r="I738">
        <v>0</v>
      </c>
      <c r="J738" s="3">
        <v>0</v>
      </c>
      <c r="K738" s="3">
        <f t="shared" si="38"/>
        <v>1095</v>
      </c>
      <c r="L738" t="s">
        <v>45</v>
      </c>
      <c r="M738" t="s">
        <v>68</v>
      </c>
      <c r="N738">
        <v>1100</v>
      </c>
      <c r="O738" s="1">
        <f t="shared" si="39"/>
        <v>5</v>
      </c>
      <c r="P738" s="4">
        <f t="shared" si="40"/>
        <v>4.5454545454545452E-3</v>
      </c>
      <c r="Q738" t="s">
        <v>89</v>
      </c>
    </row>
    <row r="739" spans="1:17" x14ac:dyDescent="0.25">
      <c r="A739" s="5">
        <v>43140</v>
      </c>
      <c r="B739" t="s">
        <v>26</v>
      </c>
      <c r="C739" t="s">
        <v>4</v>
      </c>
      <c r="D739" t="s">
        <v>67</v>
      </c>
      <c r="F739" t="s">
        <v>74</v>
      </c>
      <c r="G739" s="2"/>
      <c r="H739" s="3">
        <v>1095</v>
      </c>
      <c r="I739">
        <v>0</v>
      </c>
      <c r="J739" s="3">
        <v>0</v>
      </c>
      <c r="K739" s="3">
        <f t="shared" si="38"/>
        <v>1095</v>
      </c>
      <c r="L739" t="s">
        <v>45</v>
      </c>
      <c r="M739" t="s">
        <v>68</v>
      </c>
      <c r="N739">
        <v>1100</v>
      </c>
      <c r="O739" s="1">
        <f t="shared" si="39"/>
        <v>5</v>
      </c>
      <c r="P739" s="4">
        <f t="shared" si="40"/>
        <v>4.5454545454545452E-3</v>
      </c>
      <c r="Q739" t="s">
        <v>89</v>
      </c>
    </row>
    <row r="740" spans="1:17" x14ac:dyDescent="0.25">
      <c r="A740" s="5">
        <v>43135</v>
      </c>
      <c r="B740" t="s">
        <v>26</v>
      </c>
      <c r="C740" t="s">
        <v>4</v>
      </c>
      <c r="D740" t="s">
        <v>66</v>
      </c>
      <c r="E740">
        <v>87.99</v>
      </c>
      <c r="F740" t="s">
        <v>77</v>
      </c>
      <c r="G740" s="2">
        <f>E740</f>
        <v>87.99</v>
      </c>
      <c r="H740" s="3">
        <f>E740*'21run'!$C$2</f>
        <v>749.85957899999994</v>
      </c>
      <c r="I740">
        <v>8</v>
      </c>
      <c r="J740" s="3">
        <f>I740*'21run'!$C$2</f>
        <v>68.1768</v>
      </c>
      <c r="K740" s="3">
        <f t="shared" si="38"/>
        <v>818.0363789999999</v>
      </c>
      <c r="L740" t="s">
        <v>45</v>
      </c>
      <c r="M740" t="s">
        <v>51</v>
      </c>
      <c r="N740">
        <v>1100</v>
      </c>
      <c r="O740" s="1">
        <f t="shared" si="39"/>
        <v>281.9636210000001</v>
      </c>
      <c r="P740" s="4">
        <f t="shared" si="40"/>
        <v>0.25633056454545466</v>
      </c>
      <c r="Q740" t="s">
        <v>89</v>
      </c>
    </row>
    <row r="741" spans="1:17" x14ac:dyDescent="0.25">
      <c r="A741" s="5">
        <v>43136</v>
      </c>
      <c r="B741" t="s">
        <v>26</v>
      </c>
      <c r="C741" t="s">
        <v>4</v>
      </c>
      <c r="D741" t="s">
        <v>66</v>
      </c>
      <c r="E741">
        <v>87.99</v>
      </c>
      <c r="F741" t="s">
        <v>77</v>
      </c>
      <c r="G741" s="2">
        <f>E741</f>
        <v>87.99</v>
      </c>
      <c r="H741" s="3">
        <f>E741*'21run'!$C$2</f>
        <v>749.85957899999994</v>
      </c>
      <c r="I741">
        <v>8</v>
      </c>
      <c r="J741" s="3">
        <f>I741*'21run'!$C$2</f>
        <v>68.1768</v>
      </c>
      <c r="K741" s="3">
        <f t="shared" si="38"/>
        <v>818.0363789999999</v>
      </c>
      <c r="L741" t="s">
        <v>45</v>
      </c>
      <c r="M741" t="s">
        <v>51</v>
      </c>
      <c r="N741">
        <v>1100</v>
      </c>
      <c r="O741" s="1">
        <f t="shared" si="39"/>
        <v>281.9636210000001</v>
      </c>
      <c r="P741" s="4">
        <f t="shared" si="40"/>
        <v>0.25633056454545466</v>
      </c>
      <c r="Q741" t="s">
        <v>89</v>
      </c>
    </row>
    <row r="742" spans="1:17" x14ac:dyDescent="0.25">
      <c r="A742" s="5">
        <v>43138</v>
      </c>
      <c r="B742" t="s">
        <v>26</v>
      </c>
      <c r="C742" t="s">
        <v>4</v>
      </c>
      <c r="D742" t="s">
        <v>66</v>
      </c>
      <c r="E742">
        <v>87.99</v>
      </c>
      <c r="F742" t="s">
        <v>77</v>
      </c>
      <c r="G742" s="2">
        <f>E742</f>
        <v>87.99</v>
      </c>
      <c r="H742" s="3">
        <f>E742*'21run'!$C$2</f>
        <v>749.85957899999994</v>
      </c>
      <c r="I742">
        <v>8</v>
      </c>
      <c r="J742" s="3">
        <f>I742*'21run'!$C$2</f>
        <v>68.1768</v>
      </c>
      <c r="K742" s="3">
        <f t="shared" si="38"/>
        <v>818.0363789999999</v>
      </c>
      <c r="L742" t="s">
        <v>45</v>
      </c>
      <c r="M742" t="s">
        <v>51</v>
      </c>
      <c r="N742">
        <v>1100</v>
      </c>
      <c r="O742" s="1">
        <f t="shared" si="39"/>
        <v>281.9636210000001</v>
      </c>
      <c r="P742" s="4">
        <f t="shared" si="40"/>
        <v>0.25633056454545466</v>
      </c>
      <c r="Q742" t="s">
        <v>89</v>
      </c>
    </row>
    <row r="743" spans="1:17" x14ac:dyDescent="0.25">
      <c r="A743" s="5">
        <v>43139</v>
      </c>
      <c r="B743" t="s">
        <v>26</v>
      </c>
      <c r="C743" t="s">
        <v>4</v>
      </c>
      <c r="D743" t="s">
        <v>66</v>
      </c>
      <c r="E743">
        <v>87.99</v>
      </c>
      <c r="F743" t="s">
        <v>77</v>
      </c>
      <c r="G743" s="2">
        <f>E743</f>
        <v>87.99</v>
      </c>
      <c r="H743" s="3">
        <f>E743*'21run'!$C$2</f>
        <v>749.85957899999994</v>
      </c>
      <c r="I743">
        <v>8</v>
      </c>
      <c r="J743" s="3">
        <f>I743*'21run'!$C$2</f>
        <v>68.1768</v>
      </c>
      <c r="K743" s="3">
        <f t="shared" si="38"/>
        <v>818.0363789999999</v>
      </c>
      <c r="L743" t="s">
        <v>45</v>
      </c>
      <c r="M743" t="s">
        <v>51</v>
      </c>
      <c r="N743">
        <v>1100</v>
      </c>
      <c r="O743" s="1">
        <f t="shared" si="39"/>
        <v>281.9636210000001</v>
      </c>
      <c r="P743" s="4">
        <f t="shared" si="40"/>
        <v>0.25633056454545466</v>
      </c>
      <c r="Q743" t="s">
        <v>89</v>
      </c>
    </row>
    <row r="744" spans="1:17" x14ac:dyDescent="0.25">
      <c r="A744" s="5">
        <v>43140</v>
      </c>
      <c r="B744" t="s">
        <v>26</v>
      </c>
      <c r="C744" t="s">
        <v>4</v>
      </c>
      <c r="D744" t="s">
        <v>66</v>
      </c>
      <c r="E744">
        <v>87.99</v>
      </c>
      <c r="F744" t="s">
        <v>77</v>
      </c>
      <c r="G744" s="2">
        <f>E744</f>
        <v>87.99</v>
      </c>
      <c r="H744" s="3">
        <f>E744*'21run'!$C$2</f>
        <v>749.85957899999994</v>
      </c>
      <c r="I744">
        <v>8</v>
      </c>
      <c r="J744" s="3">
        <f>I744*'21run'!$C$2</f>
        <v>68.1768</v>
      </c>
      <c r="K744" s="3">
        <f t="shared" si="38"/>
        <v>818.0363789999999</v>
      </c>
      <c r="L744" t="s">
        <v>45</v>
      </c>
      <c r="M744" t="s">
        <v>51</v>
      </c>
      <c r="N744">
        <v>1100</v>
      </c>
      <c r="O744" s="1">
        <f t="shared" si="39"/>
        <v>281.9636210000001</v>
      </c>
      <c r="P744" s="4">
        <f t="shared" si="40"/>
        <v>0.25633056454545466</v>
      </c>
      <c r="Q744" t="s">
        <v>89</v>
      </c>
    </row>
    <row r="745" spans="1:17" x14ac:dyDescent="0.25">
      <c r="A745" s="5">
        <v>43135</v>
      </c>
      <c r="B745" t="s">
        <v>26</v>
      </c>
      <c r="C745" t="s">
        <v>4</v>
      </c>
      <c r="D745" t="s">
        <v>65</v>
      </c>
      <c r="F745" t="s">
        <v>74</v>
      </c>
      <c r="G745" s="2"/>
      <c r="H745" s="3">
        <v>1100</v>
      </c>
      <c r="I745">
        <v>8</v>
      </c>
      <c r="J745" s="3">
        <v>0</v>
      </c>
      <c r="K745" s="3">
        <f t="shared" si="38"/>
        <v>1100</v>
      </c>
      <c r="L745" t="s">
        <v>45</v>
      </c>
      <c r="M745" t="s">
        <v>49</v>
      </c>
      <c r="N745">
        <v>1100</v>
      </c>
      <c r="O745" s="1">
        <f t="shared" si="39"/>
        <v>0</v>
      </c>
      <c r="P745" s="4">
        <f t="shared" si="40"/>
        <v>0</v>
      </c>
      <c r="Q745" t="s">
        <v>89</v>
      </c>
    </row>
    <row r="746" spans="1:17" x14ac:dyDescent="0.25">
      <c r="A746" s="5">
        <v>43136</v>
      </c>
      <c r="B746" t="s">
        <v>26</v>
      </c>
      <c r="C746" t="s">
        <v>4</v>
      </c>
      <c r="D746" t="s">
        <v>65</v>
      </c>
      <c r="F746" t="s">
        <v>74</v>
      </c>
      <c r="G746" s="2"/>
      <c r="H746" s="3">
        <v>1100</v>
      </c>
      <c r="I746">
        <v>8</v>
      </c>
      <c r="J746" s="3">
        <v>0</v>
      </c>
      <c r="K746" s="3">
        <f t="shared" si="38"/>
        <v>1100</v>
      </c>
      <c r="L746" t="s">
        <v>45</v>
      </c>
      <c r="M746" t="s">
        <v>49</v>
      </c>
      <c r="N746">
        <v>1100</v>
      </c>
      <c r="O746" s="1">
        <f t="shared" si="39"/>
        <v>0</v>
      </c>
      <c r="P746" s="4">
        <f t="shared" si="40"/>
        <v>0</v>
      </c>
      <c r="Q746" t="s">
        <v>89</v>
      </c>
    </row>
    <row r="747" spans="1:17" x14ac:dyDescent="0.25">
      <c r="A747" s="5">
        <v>43138</v>
      </c>
      <c r="B747" t="s">
        <v>26</v>
      </c>
      <c r="C747" t="s">
        <v>4</v>
      </c>
      <c r="D747" t="s">
        <v>65</v>
      </c>
      <c r="F747" t="s">
        <v>74</v>
      </c>
      <c r="G747" s="2"/>
      <c r="H747" s="3">
        <v>1100</v>
      </c>
      <c r="I747">
        <v>8</v>
      </c>
      <c r="J747" s="3">
        <v>0</v>
      </c>
      <c r="K747" s="3">
        <f t="shared" si="38"/>
        <v>1100</v>
      </c>
      <c r="L747" t="s">
        <v>45</v>
      </c>
      <c r="M747" t="s">
        <v>49</v>
      </c>
      <c r="N747">
        <v>1100</v>
      </c>
      <c r="O747" s="1">
        <f t="shared" si="39"/>
        <v>0</v>
      </c>
      <c r="P747" s="4">
        <f t="shared" si="40"/>
        <v>0</v>
      </c>
      <c r="Q747" t="s">
        <v>89</v>
      </c>
    </row>
    <row r="748" spans="1:17" x14ac:dyDescent="0.25">
      <c r="A748" s="5">
        <v>43139</v>
      </c>
      <c r="B748" t="s">
        <v>26</v>
      </c>
      <c r="C748" t="s">
        <v>4</v>
      </c>
      <c r="D748" t="s">
        <v>65</v>
      </c>
      <c r="F748" t="s">
        <v>74</v>
      </c>
      <c r="G748" s="2"/>
      <c r="H748" s="3">
        <v>1100</v>
      </c>
      <c r="I748">
        <v>8</v>
      </c>
      <c r="J748" s="3">
        <v>0</v>
      </c>
      <c r="K748" s="3">
        <f t="shared" si="38"/>
        <v>1100</v>
      </c>
      <c r="L748" t="s">
        <v>45</v>
      </c>
      <c r="M748" t="s">
        <v>49</v>
      </c>
      <c r="N748">
        <v>1100</v>
      </c>
      <c r="O748" s="1">
        <f t="shared" si="39"/>
        <v>0</v>
      </c>
      <c r="P748" s="4">
        <f t="shared" si="40"/>
        <v>0</v>
      </c>
      <c r="Q748" t="s">
        <v>89</v>
      </c>
    </row>
    <row r="749" spans="1:17" x14ac:dyDescent="0.25">
      <c r="A749" s="5">
        <v>43140</v>
      </c>
      <c r="B749" t="s">
        <v>26</v>
      </c>
      <c r="C749" t="s">
        <v>4</v>
      </c>
      <c r="D749" t="s">
        <v>65</v>
      </c>
      <c r="F749" t="s">
        <v>74</v>
      </c>
      <c r="G749" s="2"/>
      <c r="H749" s="3">
        <v>1100</v>
      </c>
      <c r="I749">
        <v>8</v>
      </c>
      <c r="J749" s="3">
        <v>0</v>
      </c>
      <c r="K749" s="3">
        <f t="shared" si="38"/>
        <v>1100</v>
      </c>
      <c r="L749" t="s">
        <v>45</v>
      </c>
      <c r="M749" t="s">
        <v>49</v>
      </c>
      <c r="N749">
        <v>1100</v>
      </c>
      <c r="O749" s="1">
        <f t="shared" si="39"/>
        <v>0</v>
      </c>
      <c r="P749" s="4">
        <f t="shared" si="40"/>
        <v>0</v>
      </c>
      <c r="Q749" t="s">
        <v>89</v>
      </c>
    </row>
    <row r="750" spans="1:17" x14ac:dyDescent="0.25">
      <c r="A750" s="5">
        <v>43135</v>
      </c>
      <c r="B750" t="s">
        <v>26</v>
      </c>
      <c r="C750" t="s">
        <v>4</v>
      </c>
      <c r="D750" t="s">
        <v>64</v>
      </c>
      <c r="F750" t="s">
        <v>74</v>
      </c>
      <c r="G750" s="2"/>
      <c r="H750" s="3">
        <v>675</v>
      </c>
      <c r="I750">
        <v>0</v>
      </c>
      <c r="J750" s="3">
        <v>39</v>
      </c>
      <c r="K750" s="3">
        <f t="shared" si="38"/>
        <v>714</v>
      </c>
      <c r="L750" t="s">
        <v>45</v>
      </c>
      <c r="M750" t="s">
        <v>49</v>
      </c>
      <c r="N750">
        <v>1100</v>
      </c>
      <c r="O750" s="1">
        <f t="shared" si="39"/>
        <v>386</v>
      </c>
      <c r="P750" s="4">
        <f t="shared" si="40"/>
        <v>0.35090909090909089</v>
      </c>
      <c r="Q750" t="s">
        <v>89</v>
      </c>
    </row>
    <row r="751" spans="1:17" x14ac:dyDescent="0.25">
      <c r="A751" s="5">
        <v>43136</v>
      </c>
      <c r="B751" t="s">
        <v>26</v>
      </c>
      <c r="C751" t="s">
        <v>4</v>
      </c>
      <c r="D751" t="s">
        <v>64</v>
      </c>
      <c r="F751" t="s">
        <v>74</v>
      </c>
      <c r="G751" s="2"/>
      <c r="H751" s="3">
        <v>675</v>
      </c>
      <c r="I751">
        <v>0</v>
      </c>
      <c r="J751" s="3">
        <v>39</v>
      </c>
      <c r="K751" s="3">
        <f t="shared" si="38"/>
        <v>714</v>
      </c>
      <c r="L751" t="s">
        <v>45</v>
      </c>
      <c r="M751" t="s">
        <v>49</v>
      </c>
      <c r="N751">
        <v>1100</v>
      </c>
      <c r="O751" s="1">
        <f t="shared" si="39"/>
        <v>386</v>
      </c>
      <c r="P751" s="4">
        <f t="shared" si="40"/>
        <v>0.35090909090909089</v>
      </c>
      <c r="Q751" t="s">
        <v>89</v>
      </c>
    </row>
    <row r="752" spans="1:17" x14ac:dyDescent="0.25">
      <c r="A752" s="5">
        <v>43138</v>
      </c>
      <c r="B752" t="s">
        <v>26</v>
      </c>
      <c r="C752" t="s">
        <v>4</v>
      </c>
      <c r="D752" t="s">
        <v>64</v>
      </c>
      <c r="F752" t="s">
        <v>74</v>
      </c>
      <c r="G752" s="2"/>
      <c r="H752" s="3">
        <v>675</v>
      </c>
      <c r="I752">
        <v>0</v>
      </c>
      <c r="J752" s="3">
        <v>39</v>
      </c>
      <c r="K752" s="3">
        <f t="shared" si="38"/>
        <v>714</v>
      </c>
      <c r="L752" t="s">
        <v>45</v>
      </c>
      <c r="M752" t="s">
        <v>49</v>
      </c>
      <c r="N752">
        <v>1100</v>
      </c>
      <c r="O752" s="1">
        <f t="shared" si="39"/>
        <v>386</v>
      </c>
      <c r="P752" s="4">
        <f t="shared" si="40"/>
        <v>0.35090909090909089</v>
      </c>
      <c r="Q752" t="s">
        <v>89</v>
      </c>
    </row>
    <row r="753" spans="1:17" x14ac:dyDescent="0.25">
      <c r="A753" s="5">
        <v>43139</v>
      </c>
      <c r="B753" t="s">
        <v>26</v>
      </c>
      <c r="C753" t="s">
        <v>4</v>
      </c>
      <c r="D753" t="s">
        <v>64</v>
      </c>
      <c r="F753" t="s">
        <v>74</v>
      </c>
      <c r="G753" s="2"/>
      <c r="H753" s="3">
        <v>563</v>
      </c>
      <c r="I753">
        <v>0</v>
      </c>
      <c r="J753" s="3">
        <v>39</v>
      </c>
      <c r="K753" s="3">
        <f t="shared" si="38"/>
        <v>602</v>
      </c>
      <c r="L753" t="s">
        <v>45</v>
      </c>
      <c r="M753" t="s">
        <v>49</v>
      </c>
      <c r="N753">
        <v>1100</v>
      </c>
      <c r="O753" s="1">
        <f t="shared" si="39"/>
        <v>498</v>
      </c>
      <c r="P753" s="4">
        <f t="shared" si="40"/>
        <v>0.4527272727272727</v>
      </c>
      <c r="Q753" t="s">
        <v>89</v>
      </c>
    </row>
    <row r="754" spans="1:17" x14ac:dyDescent="0.25">
      <c r="A754" s="5">
        <v>43140</v>
      </c>
      <c r="B754" t="s">
        <v>26</v>
      </c>
      <c r="C754" t="s">
        <v>4</v>
      </c>
      <c r="D754" t="s">
        <v>64</v>
      </c>
      <c r="F754" t="s">
        <v>74</v>
      </c>
      <c r="G754" s="2"/>
      <c r="H754" s="3">
        <v>675</v>
      </c>
      <c r="I754">
        <v>0</v>
      </c>
      <c r="J754" s="3">
        <v>39</v>
      </c>
      <c r="K754" s="3">
        <f t="shared" si="38"/>
        <v>714</v>
      </c>
      <c r="L754" t="s">
        <v>45</v>
      </c>
      <c r="M754" t="s">
        <v>49</v>
      </c>
      <c r="N754">
        <v>1100</v>
      </c>
      <c r="O754" s="1">
        <f t="shared" si="39"/>
        <v>386</v>
      </c>
      <c r="P754" s="4">
        <f t="shared" si="40"/>
        <v>0.35090909090909089</v>
      </c>
      <c r="Q754" t="s">
        <v>89</v>
      </c>
    </row>
    <row r="755" spans="1:17" x14ac:dyDescent="0.25">
      <c r="A755" s="5">
        <v>43135</v>
      </c>
      <c r="B755" t="s">
        <v>26</v>
      </c>
      <c r="C755" t="s">
        <v>4</v>
      </c>
      <c r="D755" t="s">
        <v>75</v>
      </c>
      <c r="F755" t="s">
        <v>74</v>
      </c>
      <c r="G755" s="2"/>
      <c r="H755" s="3">
        <v>1100</v>
      </c>
      <c r="I755">
        <v>8</v>
      </c>
      <c r="J755" s="3">
        <v>59.642400000000002</v>
      </c>
      <c r="K755" s="3">
        <f t="shared" si="38"/>
        <v>1159.6424</v>
      </c>
      <c r="L755" t="s">
        <v>45</v>
      </c>
      <c r="M755" t="s">
        <v>49</v>
      </c>
      <c r="N755">
        <v>1100</v>
      </c>
      <c r="O755" s="1">
        <f t="shared" si="39"/>
        <v>-59.642399999999952</v>
      </c>
      <c r="P755" s="4">
        <f t="shared" si="40"/>
        <v>-5.4220363636363594E-2</v>
      </c>
      <c r="Q755" t="s">
        <v>89</v>
      </c>
    </row>
    <row r="756" spans="1:17" x14ac:dyDescent="0.25">
      <c r="A756" s="5">
        <v>43136</v>
      </c>
      <c r="B756" t="s">
        <v>26</v>
      </c>
      <c r="C756" t="s">
        <v>4</v>
      </c>
      <c r="D756" t="s">
        <v>75</v>
      </c>
      <c r="F756" t="s">
        <v>74</v>
      </c>
      <c r="G756" s="2"/>
      <c r="H756" s="3">
        <v>1100</v>
      </c>
      <c r="I756">
        <v>8</v>
      </c>
      <c r="J756" s="3">
        <v>59.642400000000002</v>
      </c>
      <c r="K756" s="3">
        <f t="shared" si="38"/>
        <v>1159.6424</v>
      </c>
      <c r="L756" t="s">
        <v>45</v>
      </c>
      <c r="M756" t="s">
        <v>49</v>
      </c>
      <c r="N756">
        <v>1100</v>
      </c>
      <c r="O756" s="1">
        <f t="shared" si="39"/>
        <v>-59.642399999999952</v>
      </c>
      <c r="P756" s="4">
        <f t="shared" si="40"/>
        <v>-5.4220363636363594E-2</v>
      </c>
      <c r="Q756" t="s">
        <v>89</v>
      </c>
    </row>
    <row r="757" spans="1:17" x14ac:dyDescent="0.25">
      <c r="A757" s="5">
        <v>43138</v>
      </c>
      <c r="B757" t="s">
        <v>26</v>
      </c>
      <c r="C757" t="s">
        <v>4</v>
      </c>
      <c r="D757" t="s">
        <v>75</v>
      </c>
      <c r="F757" t="s">
        <v>74</v>
      </c>
      <c r="G757" s="2"/>
      <c r="H757" s="3">
        <v>1100</v>
      </c>
      <c r="I757">
        <v>8</v>
      </c>
      <c r="J757" s="3">
        <v>59.642400000000002</v>
      </c>
      <c r="K757" s="3">
        <f t="shared" si="38"/>
        <v>1159.6424</v>
      </c>
      <c r="L757" t="s">
        <v>45</v>
      </c>
      <c r="M757" t="s">
        <v>49</v>
      </c>
      <c r="N757">
        <v>1100</v>
      </c>
      <c r="O757" s="1">
        <f t="shared" si="39"/>
        <v>-59.642399999999952</v>
      </c>
      <c r="P757" s="4">
        <f t="shared" si="40"/>
        <v>-5.4220363636363594E-2</v>
      </c>
      <c r="Q757" t="s">
        <v>89</v>
      </c>
    </row>
    <row r="758" spans="1:17" x14ac:dyDescent="0.25">
      <c r="A758" s="5">
        <v>43139</v>
      </c>
      <c r="B758" t="s">
        <v>26</v>
      </c>
      <c r="C758" t="s">
        <v>4</v>
      </c>
      <c r="D758" t="s">
        <v>75</v>
      </c>
      <c r="F758" t="s">
        <v>74</v>
      </c>
      <c r="G758" s="2"/>
      <c r="H758" s="3">
        <v>1100</v>
      </c>
      <c r="I758">
        <v>8</v>
      </c>
      <c r="J758" s="3">
        <v>59.642400000000002</v>
      </c>
      <c r="K758" s="3">
        <f t="shared" si="38"/>
        <v>1159.6424</v>
      </c>
      <c r="L758" t="s">
        <v>45</v>
      </c>
      <c r="M758" t="s">
        <v>49</v>
      </c>
      <c r="N758">
        <v>1100</v>
      </c>
      <c r="O758" s="1">
        <f t="shared" si="39"/>
        <v>-59.642399999999952</v>
      </c>
      <c r="P758" s="4">
        <f t="shared" si="40"/>
        <v>-5.4220363636363594E-2</v>
      </c>
      <c r="Q758" t="s">
        <v>89</v>
      </c>
    </row>
    <row r="759" spans="1:17" x14ac:dyDescent="0.25">
      <c r="A759" s="5">
        <v>43140</v>
      </c>
      <c r="B759" t="s">
        <v>26</v>
      </c>
      <c r="C759" t="s">
        <v>4</v>
      </c>
      <c r="D759" t="s">
        <v>75</v>
      </c>
      <c r="F759" t="s">
        <v>74</v>
      </c>
      <c r="G759" s="2"/>
      <c r="H759" s="3">
        <v>1100</v>
      </c>
      <c r="I759">
        <v>8</v>
      </c>
      <c r="J759" s="3">
        <v>59.642400000000002</v>
      </c>
      <c r="K759" s="3">
        <f t="shared" si="38"/>
        <v>1159.6424</v>
      </c>
      <c r="L759" t="s">
        <v>45</v>
      </c>
      <c r="M759" t="s">
        <v>49</v>
      </c>
      <c r="N759">
        <v>1100</v>
      </c>
      <c r="O759" s="1">
        <f t="shared" si="39"/>
        <v>-59.642399999999952</v>
      </c>
      <c r="P759" s="4">
        <f t="shared" si="40"/>
        <v>-5.4220363636363594E-2</v>
      </c>
      <c r="Q759" t="s">
        <v>89</v>
      </c>
    </row>
    <row r="760" spans="1:17" x14ac:dyDescent="0.25">
      <c r="A760" s="5">
        <v>43135</v>
      </c>
      <c r="B760" t="s">
        <v>26</v>
      </c>
      <c r="C760" t="s">
        <v>5</v>
      </c>
      <c r="D760" t="s">
        <v>2</v>
      </c>
      <c r="E760">
        <v>85.77</v>
      </c>
      <c r="F760" t="s">
        <v>73</v>
      </c>
      <c r="G760" s="2">
        <f t="shared" ref="G760:G769" si="41">E760</f>
        <v>85.77</v>
      </c>
      <c r="H760" s="3">
        <f>E760*$C$1</f>
        <v>639.44108099999994</v>
      </c>
      <c r="I760">
        <v>2</v>
      </c>
      <c r="J760" s="3">
        <f>I760*$C$1</f>
        <v>14.910600000000001</v>
      </c>
      <c r="K760" s="3">
        <f t="shared" si="38"/>
        <v>654.35168099999999</v>
      </c>
      <c r="L760" t="s">
        <v>45</v>
      </c>
      <c r="M760" t="s">
        <v>50</v>
      </c>
      <c r="N760">
        <v>1000</v>
      </c>
      <c r="O760" s="1">
        <f t="shared" si="39"/>
        <v>345.64831900000001</v>
      </c>
      <c r="P760" s="4">
        <f t="shared" si="40"/>
        <v>0.34564831900000004</v>
      </c>
      <c r="Q760" t="s">
        <v>89</v>
      </c>
    </row>
    <row r="761" spans="1:17" x14ac:dyDescent="0.25">
      <c r="A761" s="5">
        <v>43136</v>
      </c>
      <c r="B761" t="s">
        <v>26</v>
      </c>
      <c r="C761" t="s">
        <v>5</v>
      </c>
      <c r="D761" t="s">
        <v>2</v>
      </c>
      <c r="E761">
        <v>80.569999999999993</v>
      </c>
      <c r="F761" t="s">
        <v>73</v>
      </c>
      <c r="G761" s="2">
        <f t="shared" si="41"/>
        <v>80.569999999999993</v>
      </c>
      <c r="H761" s="3">
        <f>E761*$C$1</f>
        <v>600.67352099999994</v>
      </c>
      <c r="I761">
        <v>2</v>
      </c>
      <c r="J761" s="3">
        <f>I761*$C$1</f>
        <v>14.910600000000001</v>
      </c>
      <c r="K761" s="3">
        <f t="shared" si="38"/>
        <v>615.58412099999998</v>
      </c>
      <c r="L761" t="s">
        <v>45</v>
      </c>
      <c r="M761" t="s">
        <v>50</v>
      </c>
      <c r="N761">
        <v>1000</v>
      </c>
      <c r="O761" s="1">
        <f t="shared" si="39"/>
        <v>384.41587900000002</v>
      </c>
      <c r="P761" s="4">
        <f t="shared" si="40"/>
        <v>0.38441587900000002</v>
      </c>
      <c r="Q761" t="s">
        <v>89</v>
      </c>
    </row>
    <row r="762" spans="1:17" x14ac:dyDescent="0.25">
      <c r="A762" s="5">
        <v>43138</v>
      </c>
      <c r="B762" t="s">
        <v>26</v>
      </c>
      <c r="C762" t="s">
        <v>5</v>
      </c>
      <c r="D762" t="s">
        <v>2</v>
      </c>
      <c r="E762">
        <v>80.569999999999993</v>
      </c>
      <c r="F762" t="s">
        <v>73</v>
      </c>
      <c r="G762" s="2">
        <f t="shared" si="41"/>
        <v>80.569999999999993</v>
      </c>
      <c r="H762" s="3">
        <f>E762*$C$1</f>
        <v>600.67352099999994</v>
      </c>
      <c r="I762">
        <v>2</v>
      </c>
      <c r="J762" s="3">
        <f>I762*$C$1</f>
        <v>14.910600000000001</v>
      </c>
      <c r="K762" s="3">
        <f t="shared" si="38"/>
        <v>615.58412099999998</v>
      </c>
      <c r="L762" t="s">
        <v>45</v>
      </c>
      <c r="M762" t="s">
        <v>50</v>
      </c>
      <c r="N762">
        <v>1000</v>
      </c>
      <c r="O762" s="1">
        <f t="shared" si="39"/>
        <v>384.41587900000002</v>
      </c>
      <c r="P762" s="4">
        <f t="shared" si="40"/>
        <v>0.38441587900000002</v>
      </c>
      <c r="Q762" t="s">
        <v>89</v>
      </c>
    </row>
    <row r="763" spans="1:17" x14ac:dyDescent="0.25">
      <c r="A763" s="5">
        <v>43139</v>
      </c>
      <c r="B763" t="s">
        <v>26</v>
      </c>
      <c r="C763" t="s">
        <v>5</v>
      </c>
      <c r="D763" t="s">
        <v>2</v>
      </c>
      <c r="E763">
        <v>80.569999999999993</v>
      </c>
      <c r="F763" t="s">
        <v>73</v>
      </c>
      <c r="G763" s="2">
        <f t="shared" si="41"/>
        <v>80.569999999999993</v>
      </c>
      <c r="H763" s="3">
        <f>E763*$C$1</f>
        <v>600.67352099999994</v>
      </c>
      <c r="I763">
        <v>2</v>
      </c>
      <c r="J763" s="3">
        <f>I763*$C$1</f>
        <v>14.910600000000001</v>
      </c>
      <c r="K763" s="3">
        <f t="shared" si="38"/>
        <v>615.58412099999998</v>
      </c>
      <c r="L763" t="s">
        <v>45</v>
      </c>
      <c r="M763" t="s">
        <v>50</v>
      </c>
      <c r="N763">
        <v>1000</v>
      </c>
      <c r="O763" s="1">
        <f t="shared" si="39"/>
        <v>384.41587900000002</v>
      </c>
      <c r="P763" s="4">
        <f t="shared" si="40"/>
        <v>0.38441587900000002</v>
      </c>
      <c r="Q763" t="s">
        <v>89</v>
      </c>
    </row>
    <row r="764" spans="1:17" x14ac:dyDescent="0.25">
      <c r="A764" s="5">
        <v>43140</v>
      </c>
      <c r="B764" t="s">
        <v>26</v>
      </c>
      <c r="C764" t="s">
        <v>5</v>
      </c>
      <c r="D764" t="s">
        <v>2</v>
      </c>
      <c r="E764">
        <v>80.569999999999993</v>
      </c>
      <c r="F764" t="s">
        <v>73</v>
      </c>
      <c r="G764" s="2">
        <f t="shared" si="41"/>
        <v>80.569999999999993</v>
      </c>
      <c r="H764" s="3">
        <f>E764*$C$1</f>
        <v>600.67352099999994</v>
      </c>
      <c r="I764">
        <v>2</v>
      </c>
      <c r="J764" s="3">
        <f>I764*$C$1</f>
        <v>14.910600000000001</v>
      </c>
      <c r="K764" s="3">
        <f t="shared" si="38"/>
        <v>615.58412099999998</v>
      </c>
      <c r="L764" t="s">
        <v>45</v>
      </c>
      <c r="M764" t="s">
        <v>50</v>
      </c>
      <c r="N764">
        <v>1000</v>
      </c>
      <c r="O764" s="1">
        <f t="shared" si="39"/>
        <v>384.41587900000002</v>
      </c>
      <c r="P764" s="4">
        <f t="shared" si="40"/>
        <v>0.38441587900000002</v>
      </c>
      <c r="Q764" t="s">
        <v>89</v>
      </c>
    </row>
    <row r="765" spans="1:17" x14ac:dyDescent="0.25">
      <c r="A765" s="5">
        <v>43135</v>
      </c>
      <c r="B765" t="s">
        <v>26</v>
      </c>
      <c r="C765" t="s">
        <v>5</v>
      </c>
      <c r="D765" t="s">
        <v>69</v>
      </c>
      <c r="E765">
        <v>83.95</v>
      </c>
      <c r="F765" t="s">
        <v>73</v>
      </c>
      <c r="G765" s="2">
        <f t="shared" si="41"/>
        <v>83.95</v>
      </c>
      <c r="H765" s="3">
        <f>E765*'21run'!$C$1</f>
        <v>624.82306000000005</v>
      </c>
      <c r="I765">
        <v>10</v>
      </c>
      <c r="J765" s="3">
        <f>I765*'21run'!$C$1</f>
        <v>74.427999999999997</v>
      </c>
      <c r="K765" s="3">
        <f t="shared" si="38"/>
        <v>699.25106000000005</v>
      </c>
      <c r="L765" t="s">
        <v>45</v>
      </c>
      <c r="M765" t="s">
        <v>50</v>
      </c>
      <c r="N765">
        <v>1000</v>
      </c>
      <c r="O765" s="1">
        <f t="shared" si="39"/>
        <v>300.74893999999995</v>
      </c>
      <c r="P765" s="4">
        <f t="shared" si="40"/>
        <v>0.30074893999999996</v>
      </c>
      <c r="Q765" t="s">
        <v>89</v>
      </c>
    </row>
    <row r="766" spans="1:17" x14ac:dyDescent="0.25">
      <c r="A766" s="5">
        <v>43136</v>
      </c>
      <c r="B766" t="s">
        <v>26</v>
      </c>
      <c r="C766" t="s">
        <v>5</v>
      </c>
      <c r="D766" t="s">
        <v>69</v>
      </c>
      <c r="E766">
        <v>83.95</v>
      </c>
      <c r="F766" t="s">
        <v>73</v>
      </c>
      <c r="G766" s="2">
        <f t="shared" si="41"/>
        <v>83.95</v>
      </c>
      <c r="H766" s="3">
        <f>E766*'21run'!$C$1</f>
        <v>624.82306000000005</v>
      </c>
      <c r="I766">
        <v>10</v>
      </c>
      <c r="J766" s="3">
        <f>I766*'21run'!$C$1</f>
        <v>74.427999999999997</v>
      </c>
      <c r="K766" s="3">
        <f t="shared" si="38"/>
        <v>699.25106000000005</v>
      </c>
      <c r="L766" t="s">
        <v>45</v>
      </c>
      <c r="M766" t="s">
        <v>50</v>
      </c>
      <c r="N766">
        <v>1000</v>
      </c>
      <c r="O766" s="1">
        <f t="shared" si="39"/>
        <v>300.74893999999995</v>
      </c>
      <c r="P766" s="4">
        <f t="shared" si="40"/>
        <v>0.30074893999999996</v>
      </c>
      <c r="Q766" t="s">
        <v>89</v>
      </c>
    </row>
    <row r="767" spans="1:17" x14ac:dyDescent="0.25">
      <c r="A767" s="5">
        <v>43138</v>
      </c>
      <c r="B767" t="s">
        <v>26</v>
      </c>
      <c r="C767" t="s">
        <v>5</v>
      </c>
      <c r="D767" t="s">
        <v>69</v>
      </c>
      <c r="E767">
        <v>83.95</v>
      </c>
      <c r="F767" t="s">
        <v>73</v>
      </c>
      <c r="G767" s="2">
        <f t="shared" si="41"/>
        <v>83.95</v>
      </c>
      <c r="H767" s="3">
        <f>E767*'21run'!$C$1</f>
        <v>624.82306000000005</v>
      </c>
      <c r="I767">
        <v>10</v>
      </c>
      <c r="J767" s="3">
        <f>I767*'21run'!$C$1</f>
        <v>74.427999999999997</v>
      </c>
      <c r="K767" s="3">
        <f t="shared" si="38"/>
        <v>699.25106000000005</v>
      </c>
      <c r="L767" t="s">
        <v>45</v>
      </c>
      <c r="M767" t="s">
        <v>50</v>
      </c>
      <c r="N767">
        <v>1000</v>
      </c>
      <c r="O767" s="1">
        <f t="shared" si="39"/>
        <v>300.74893999999995</v>
      </c>
      <c r="P767" s="4">
        <f t="shared" si="40"/>
        <v>0.30074893999999996</v>
      </c>
      <c r="Q767" t="s">
        <v>89</v>
      </c>
    </row>
    <row r="768" spans="1:17" x14ac:dyDescent="0.25">
      <c r="A768" s="5">
        <v>43139</v>
      </c>
      <c r="B768" t="s">
        <v>26</v>
      </c>
      <c r="C768" t="s">
        <v>5</v>
      </c>
      <c r="D768" t="s">
        <v>69</v>
      </c>
      <c r="E768">
        <v>79.95</v>
      </c>
      <c r="F768" t="s">
        <v>73</v>
      </c>
      <c r="G768" s="2">
        <f t="shared" si="41"/>
        <v>79.95</v>
      </c>
      <c r="H768" s="3">
        <f>E768*'21run'!$C$1</f>
        <v>595.05186000000003</v>
      </c>
      <c r="I768">
        <v>10</v>
      </c>
      <c r="J768" s="3">
        <f>I768*'21run'!$C$1</f>
        <v>74.427999999999997</v>
      </c>
      <c r="K768" s="3">
        <f t="shared" si="38"/>
        <v>669.47986000000003</v>
      </c>
      <c r="L768" t="s">
        <v>45</v>
      </c>
      <c r="M768" t="s">
        <v>50</v>
      </c>
      <c r="N768">
        <v>1000</v>
      </c>
      <c r="O768" s="1">
        <f t="shared" si="39"/>
        <v>330.52013999999997</v>
      </c>
      <c r="P768" s="4">
        <f t="shared" si="40"/>
        <v>0.33052013999999996</v>
      </c>
      <c r="Q768" t="s">
        <v>89</v>
      </c>
    </row>
    <row r="769" spans="1:17" x14ac:dyDescent="0.25">
      <c r="A769" s="5">
        <v>43140</v>
      </c>
      <c r="B769" t="s">
        <v>26</v>
      </c>
      <c r="C769" t="s">
        <v>5</v>
      </c>
      <c r="D769" t="s">
        <v>69</v>
      </c>
      <c r="E769">
        <v>79.95</v>
      </c>
      <c r="F769" t="s">
        <v>73</v>
      </c>
      <c r="G769" s="2">
        <f t="shared" si="41"/>
        <v>79.95</v>
      </c>
      <c r="H769" s="3">
        <f>E769*'21run'!$C$1</f>
        <v>595.05186000000003</v>
      </c>
      <c r="I769">
        <v>10</v>
      </c>
      <c r="J769" s="3">
        <f>I769*'21run'!$C$1</f>
        <v>74.427999999999997</v>
      </c>
      <c r="K769" s="3">
        <f t="shared" si="38"/>
        <v>669.47986000000003</v>
      </c>
      <c r="L769" t="s">
        <v>45</v>
      </c>
      <c r="M769" t="s">
        <v>50</v>
      </c>
      <c r="N769">
        <v>1000</v>
      </c>
      <c r="O769" s="1">
        <f t="shared" si="39"/>
        <v>330.52013999999997</v>
      </c>
      <c r="P769" s="4">
        <f t="shared" si="40"/>
        <v>0.33052013999999996</v>
      </c>
      <c r="Q769" t="s">
        <v>89</v>
      </c>
    </row>
    <row r="770" spans="1:17" x14ac:dyDescent="0.25">
      <c r="A770" s="5">
        <v>43135</v>
      </c>
      <c r="B770" t="s">
        <v>26</v>
      </c>
      <c r="C770" t="s">
        <v>5</v>
      </c>
      <c r="D770" t="s">
        <v>67</v>
      </c>
      <c r="F770" t="s">
        <v>74</v>
      </c>
      <c r="G770" s="2"/>
      <c r="H770" s="3">
        <v>999</v>
      </c>
      <c r="I770">
        <v>0</v>
      </c>
      <c r="J770" s="3">
        <v>0</v>
      </c>
      <c r="K770" s="3">
        <f t="shared" si="38"/>
        <v>999</v>
      </c>
      <c r="L770" t="s">
        <v>45</v>
      </c>
      <c r="M770" t="s">
        <v>68</v>
      </c>
      <c r="N770">
        <v>1000</v>
      </c>
      <c r="O770" s="1">
        <f t="shared" si="39"/>
        <v>1</v>
      </c>
      <c r="P770" s="4">
        <f t="shared" si="40"/>
        <v>1E-3</v>
      </c>
      <c r="Q770" t="s">
        <v>89</v>
      </c>
    </row>
    <row r="771" spans="1:17" x14ac:dyDescent="0.25">
      <c r="A771" s="5">
        <v>43136</v>
      </c>
      <c r="B771" t="s">
        <v>26</v>
      </c>
      <c r="C771" t="s">
        <v>5</v>
      </c>
      <c r="D771" t="s">
        <v>67</v>
      </c>
      <c r="F771" t="s">
        <v>74</v>
      </c>
      <c r="G771" s="2"/>
      <c r="H771" s="3">
        <v>819</v>
      </c>
      <c r="I771">
        <v>0</v>
      </c>
      <c r="J771" s="3">
        <v>0</v>
      </c>
      <c r="K771" s="3">
        <f t="shared" si="38"/>
        <v>819</v>
      </c>
      <c r="L771" t="s">
        <v>45</v>
      </c>
      <c r="M771" t="s">
        <v>68</v>
      </c>
      <c r="N771">
        <v>1000</v>
      </c>
      <c r="O771" s="1">
        <f t="shared" si="39"/>
        <v>181</v>
      </c>
      <c r="P771" s="4">
        <f t="shared" si="40"/>
        <v>0.18099999999999999</v>
      </c>
      <c r="Q771" t="s">
        <v>89</v>
      </c>
    </row>
    <row r="772" spans="1:17" x14ac:dyDescent="0.25">
      <c r="A772" s="5">
        <v>43138</v>
      </c>
      <c r="B772" t="s">
        <v>26</v>
      </c>
      <c r="C772" t="s">
        <v>5</v>
      </c>
      <c r="D772" t="s">
        <v>67</v>
      </c>
      <c r="F772" t="s">
        <v>74</v>
      </c>
      <c r="G772" s="2"/>
      <c r="H772" s="3">
        <v>999</v>
      </c>
      <c r="I772">
        <v>0</v>
      </c>
      <c r="J772" s="3">
        <v>0</v>
      </c>
      <c r="K772" s="3">
        <f t="shared" si="38"/>
        <v>999</v>
      </c>
      <c r="L772" t="s">
        <v>45</v>
      </c>
      <c r="M772" t="s">
        <v>68</v>
      </c>
      <c r="N772">
        <v>1000</v>
      </c>
      <c r="O772" s="1">
        <f t="shared" si="39"/>
        <v>1</v>
      </c>
      <c r="P772" s="4">
        <f t="shared" si="40"/>
        <v>1E-3</v>
      </c>
      <c r="Q772" t="s">
        <v>89</v>
      </c>
    </row>
    <row r="773" spans="1:17" x14ac:dyDescent="0.25">
      <c r="A773" s="5">
        <v>43139</v>
      </c>
      <c r="B773" t="s">
        <v>26</v>
      </c>
      <c r="C773" t="s">
        <v>5</v>
      </c>
      <c r="D773" t="s">
        <v>67</v>
      </c>
      <c r="F773" t="s">
        <v>74</v>
      </c>
      <c r="G773" s="2"/>
      <c r="H773" s="3">
        <v>999</v>
      </c>
      <c r="I773">
        <v>0</v>
      </c>
      <c r="J773" s="3">
        <v>0</v>
      </c>
      <c r="K773" s="3">
        <f t="shared" si="38"/>
        <v>999</v>
      </c>
      <c r="L773" t="s">
        <v>45</v>
      </c>
      <c r="M773" t="s">
        <v>68</v>
      </c>
      <c r="N773">
        <v>1000</v>
      </c>
      <c r="O773" s="1">
        <f t="shared" si="39"/>
        <v>1</v>
      </c>
      <c r="P773" s="4">
        <f t="shared" si="40"/>
        <v>1E-3</v>
      </c>
      <c r="Q773" t="s">
        <v>89</v>
      </c>
    </row>
    <row r="774" spans="1:17" x14ac:dyDescent="0.25">
      <c r="A774" s="5">
        <v>43140</v>
      </c>
      <c r="B774" t="s">
        <v>26</v>
      </c>
      <c r="C774" t="s">
        <v>5</v>
      </c>
      <c r="D774" t="s">
        <v>67</v>
      </c>
      <c r="F774" t="s">
        <v>74</v>
      </c>
      <c r="G774" s="2"/>
      <c r="H774" s="3">
        <v>999</v>
      </c>
      <c r="I774">
        <v>0</v>
      </c>
      <c r="J774" s="3">
        <v>0</v>
      </c>
      <c r="K774" s="3">
        <f t="shared" ref="K774:K837" si="42">H774+J774</f>
        <v>999</v>
      </c>
      <c r="L774" t="s">
        <v>45</v>
      </c>
      <c r="M774" t="s">
        <v>68</v>
      </c>
      <c r="N774">
        <v>1000</v>
      </c>
      <c r="O774" s="1">
        <f t="shared" ref="O774:O837" si="43">N774-K774</f>
        <v>1</v>
      </c>
      <c r="P774" s="4">
        <f t="shared" ref="P774:P837" si="44">O774/N774</f>
        <v>1E-3</v>
      </c>
      <c r="Q774" t="s">
        <v>89</v>
      </c>
    </row>
    <row r="775" spans="1:17" x14ac:dyDescent="0.25">
      <c r="A775" s="5">
        <v>43135</v>
      </c>
      <c r="B775" t="s">
        <v>26</v>
      </c>
      <c r="C775" t="s">
        <v>5</v>
      </c>
      <c r="D775" t="s">
        <v>66</v>
      </c>
      <c r="E775">
        <v>87.99</v>
      </c>
      <c r="F775" t="s">
        <v>77</v>
      </c>
      <c r="G775" s="2">
        <f>E775</f>
        <v>87.99</v>
      </c>
      <c r="H775" s="3">
        <f>E775*'21run'!$C$2</f>
        <v>749.85957899999994</v>
      </c>
      <c r="I775">
        <v>8</v>
      </c>
      <c r="J775" s="3">
        <f>I775*'21run'!$C$2</f>
        <v>68.1768</v>
      </c>
      <c r="K775" s="3">
        <f t="shared" si="42"/>
        <v>818.0363789999999</v>
      </c>
      <c r="L775" t="s">
        <v>45</v>
      </c>
      <c r="M775" t="s">
        <v>51</v>
      </c>
      <c r="N775">
        <v>1000</v>
      </c>
      <c r="O775" s="1">
        <f t="shared" si="43"/>
        <v>181.9636210000001</v>
      </c>
      <c r="P775" s="4">
        <f t="shared" si="44"/>
        <v>0.1819636210000001</v>
      </c>
      <c r="Q775" t="s">
        <v>89</v>
      </c>
    </row>
    <row r="776" spans="1:17" x14ac:dyDescent="0.25">
      <c r="A776" s="5">
        <v>43136</v>
      </c>
      <c r="B776" t="s">
        <v>26</v>
      </c>
      <c r="C776" t="s">
        <v>5</v>
      </c>
      <c r="D776" t="s">
        <v>66</v>
      </c>
      <c r="E776">
        <v>87.99</v>
      </c>
      <c r="F776" t="s">
        <v>77</v>
      </c>
      <c r="G776" s="2">
        <f>E776</f>
        <v>87.99</v>
      </c>
      <c r="H776" s="3">
        <f>E776*'21run'!$C$2</f>
        <v>749.85957899999994</v>
      </c>
      <c r="I776">
        <v>8</v>
      </c>
      <c r="J776" s="3">
        <f>I776*'21run'!$C$2</f>
        <v>68.1768</v>
      </c>
      <c r="K776" s="3">
        <f t="shared" si="42"/>
        <v>818.0363789999999</v>
      </c>
      <c r="L776" t="s">
        <v>45</v>
      </c>
      <c r="M776" t="s">
        <v>51</v>
      </c>
      <c r="N776">
        <v>1000</v>
      </c>
      <c r="O776" s="1">
        <f t="shared" si="43"/>
        <v>181.9636210000001</v>
      </c>
      <c r="P776" s="4">
        <f t="shared" si="44"/>
        <v>0.1819636210000001</v>
      </c>
      <c r="Q776" t="s">
        <v>89</v>
      </c>
    </row>
    <row r="777" spans="1:17" x14ac:dyDescent="0.25">
      <c r="A777" s="5">
        <v>43138</v>
      </c>
      <c r="B777" t="s">
        <v>26</v>
      </c>
      <c r="C777" t="s">
        <v>5</v>
      </c>
      <c r="D777" t="s">
        <v>66</v>
      </c>
      <c r="E777">
        <v>87.99</v>
      </c>
      <c r="F777" t="s">
        <v>77</v>
      </c>
      <c r="G777" s="2">
        <f>E777</f>
        <v>87.99</v>
      </c>
      <c r="H777" s="3">
        <f>E777*'21run'!$C$2</f>
        <v>749.85957899999994</v>
      </c>
      <c r="I777">
        <v>8</v>
      </c>
      <c r="J777" s="3">
        <f>I777*'21run'!$C$2</f>
        <v>68.1768</v>
      </c>
      <c r="K777" s="3">
        <f t="shared" si="42"/>
        <v>818.0363789999999</v>
      </c>
      <c r="L777" t="s">
        <v>45</v>
      </c>
      <c r="M777" t="s">
        <v>51</v>
      </c>
      <c r="N777">
        <v>1000</v>
      </c>
      <c r="O777" s="1">
        <f t="shared" si="43"/>
        <v>181.9636210000001</v>
      </c>
      <c r="P777" s="4">
        <f t="shared" si="44"/>
        <v>0.1819636210000001</v>
      </c>
      <c r="Q777" t="s">
        <v>89</v>
      </c>
    </row>
    <row r="778" spans="1:17" x14ac:dyDescent="0.25">
      <c r="A778" s="5">
        <v>43139</v>
      </c>
      <c r="B778" t="s">
        <v>26</v>
      </c>
      <c r="C778" t="s">
        <v>5</v>
      </c>
      <c r="D778" t="s">
        <v>66</v>
      </c>
      <c r="E778">
        <v>87.99</v>
      </c>
      <c r="F778" t="s">
        <v>77</v>
      </c>
      <c r="G778" s="2">
        <f>E778</f>
        <v>87.99</v>
      </c>
      <c r="H778" s="3">
        <f>E778*'21run'!$C$2</f>
        <v>749.85957899999994</v>
      </c>
      <c r="I778">
        <v>8</v>
      </c>
      <c r="J778" s="3">
        <f>I778*'21run'!$C$2</f>
        <v>68.1768</v>
      </c>
      <c r="K778" s="3">
        <f t="shared" si="42"/>
        <v>818.0363789999999</v>
      </c>
      <c r="L778" t="s">
        <v>45</v>
      </c>
      <c r="M778" t="s">
        <v>51</v>
      </c>
      <c r="N778">
        <v>1000</v>
      </c>
      <c r="O778" s="1">
        <f t="shared" si="43"/>
        <v>181.9636210000001</v>
      </c>
      <c r="P778" s="4">
        <f t="shared" si="44"/>
        <v>0.1819636210000001</v>
      </c>
      <c r="Q778" t="s">
        <v>89</v>
      </c>
    </row>
    <row r="779" spans="1:17" x14ac:dyDescent="0.25">
      <c r="A779" s="5">
        <v>43140</v>
      </c>
      <c r="B779" t="s">
        <v>26</v>
      </c>
      <c r="C779" t="s">
        <v>5</v>
      </c>
      <c r="D779" t="s">
        <v>66</v>
      </c>
      <c r="E779">
        <v>87.99</v>
      </c>
      <c r="F779" t="s">
        <v>77</v>
      </c>
      <c r="G779" s="2">
        <f>E779</f>
        <v>87.99</v>
      </c>
      <c r="H779" s="3">
        <f>E779*'21run'!$C$2</f>
        <v>749.85957899999994</v>
      </c>
      <c r="I779">
        <v>8</v>
      </c>
      <c r="J779" s="3">
        <f>I779*'21run'!$C$2</f>
        <v>68.1768</v>
      </c>
      <c r="K779" s="3">
        <f t="shared" si="42"/>
        <v>818.0363789999999</v>
      </c>
      <c r="L779" t="s">
        <v>45</v>
      </c>
      <c r="M779" t="s">
        <v>51</v>
      </c>
      <c r="N779">
        <v>1000</v>
      </c>
      <c r="O779" s="1">
        <f t="shared" si="43"/>
        <v>181.9636210000001</v>
      </c>
      <c r="P779" s="4">
        <f t="shared" si="44"/>
        <v>0.1819636210000001</v>
      </c>
      <c r="Q779" t="s">
        <v>89</v>
      </c>
    </row>
    <row r="780" spans="1:17" x14ac:dyDescent="0.25">
      <c r="A780" s="5">
        <v>43135</v>
      </c>
      <c r="B780" t="s">
        <v>26</v>
      </c>
      <c r="C780" t="s">
        <v>5</v>
      </c>
      <c r="D780" t="s">
        <v>65</v>
      </c>
      <c r="F780" t="s">
        <v>74</v>
      </c>
      <c r="G780" s="2"/>
      <c r="H780" s="3">
        <v>1000</v>
      </c>
      <c r="I780">
        <v>8</v>
      </c>
      <c r="J780" s="3">
        <v>0</v>
      </c>
      <c r="K780" s="3">
        <f t="shared" si="42"/>
        <v>1000</v>
      </c>
      <c r="L780" t="s">
        <v>45</v>
      </c>
      <c r="M780" t="s">
        <v>49</v>
      </c>
      <c r="N780">
        <v>1000</v>
      </c>
      <c r="O780" s="1">
        <f t="shared" si="43"/>
        <v>0</v>
      </c>
      <c r="P780" s="4">
        <f t="shared" si="44"/>
        <v>0</v>
      </c>
      <c r="Q780" t="s">
        <v>89</v>
      </c>
    </row>
    <row r="781" spans="1:17" x14ac:dyDescent="0.25">
      <c r="A781" s="5">
        <v>43136</v>
      </c>
      <c r="B781" t="s">
        <v>26</v>
      </c>
      <c r="C781" t="s">
        <v>5</v>
      </c>
      <c r="D781" t="s">
        <v>65</v>
      </c>
      <c r="F781" t="s">
        <v>74</v>
      </c>
      <c r="G781" s="2"/>
      <c r="H781" s="3">
        <v>1000</v>
      </c>
      <c r="I781">
        <v>8</v>
      </c>
      <c r="J781" s="3">
        <v>0</v>
      </c>
      <c r="K781" s="3">
        <f t="shared" si="42"/>
        <v>1000</v>
      </c>
      <c r="L781" t="s">
        <v>45</v>
      </c>
      <c r="M781" t="s">
        <v>49</v>
      </c>
      <c r="N781">
        <v>1000</v>
      </c>
      <c r="O781" s="1">
        <f t="shared" si="43"/>
        <v>0</v>
      </c>
      <c r="P781" s="4">
        <f t="shared" si="44"/>
        <v>0</v>
      </c>
      <c r="Q781" t="s">
        <v>89</v>
      </c>
    </row>
    <row r="782" spans="1:17" x14ac:dyDescent="0.25">
      <c r="A782" s="5">
        <v>43138</v>
      </c>
      <c r="B782" t="s">
        <v>26</v>
      </c>
      <c r="C782" t="s">
        <v>5</v>
      </c>
      <c r="D782" t="s">
        <v>65</v>
      </c>
      <c r="F782" t="s">
        <v>74</v>
      </c>
      <c r="G782" s="2"/>
      <c r="H782" s="3">
        <v>1000</v>
      </c>
      <c r="I782">
        <v>8</v>
      </c>
      <c r="J782" s="3">
        <v>0</v>
      </c>
      <c r="K782" s="3">
        <f t="shared" si="42"/>
        <v>1000</v>
      </c>
      <c r="L782" t="s">
        <v>45</v>
      </c>
      <c r="M782" t="s">
        <v>49</v>
      </c>
      <c r="N782">
        <v>1000</v>
      </c>
      <c r="O782" s="1">
        <f t="shared" si="43"/>
        <v>0</v>
      </c>
      <c r="P782" s="4">
        <f t="shared" si="44"/>
        <v>0</v>
      </c>
      <c r="Q782" t="s">
        <v>89</v>
      </c>
    </row>
    <row r="783" spans="1:17" x14ac:dyDescent="0.25">
      <c r="A783" s="5">
        <v>43139</v>
      </c>
      <c r="B783" t="s">
        <v>26</v>
      </c>
      <c r="C783" t="s">
        <v>5</v>
      </c>
      <c r="D783" t="s">
        <v>65</v>
      </c>
      <c r="F783" t="s">
        <v>74</v>
      </c>
      <c r="G783" s="2"/>
      <c r="H783" s="3">
        <v>1000</v>
      </c>
      <c r="I783">
        <v>8</v>
      </c>
      <c r="J783" s="3">
        <v>0</v>
      </c>
      <c r="K783" s="3">
        <f t="shared" si="42"/>
        <v>1000</v>
      </c>
      <c r="L783" t="s">
        <v>45</v>
      </c>
      <c r="M783" t="s">
        <v>49</v>
      </c>
      <c r="N783">
        <v>1000</v>
      </c>
      <c r="O783" s="1">
        <f t="shared" si="43"/>
        <v>0</v>
      </c>
      <c r="P783" s="4">
        <f t="shared" si="44"/>
        <v>0</v>
      </c>
      <c r="Q783" t="s">
        <v>89</v>
      </c>
    </row>
    <row r="784" spans="1:17" x14ac:dyDescent="0.25">
      <c r="A784" s="5">
        <v>43140</v>
      </c>
      <c r="B784" t="s">
        <v>26</v>
      </c>
      <c r="C784" t="s">
        <v>5</v>
      </c>
      <c r="D784" t="s">
        <v>65</v>
      </c>
      <c r="F784" t="s">
        <v>74</v>
      </c>
      <c r="G784" s="2"/>
      <c r="H784" s="3">
        <v>1000</v>
      </c>
      <c r="I784">
        <v>8</v>
      </c>
      <c r="J784" s="3">
        <v>0</v>
      </c>
      <c r="K784" s="3">
        <f t="shared" si="42"/>
        <v>1000</v>
      </c>
      <c r="L784" t="s">
        <v>45</v>
      </c>
      <c r="M784" t="s">
        <v>49</v>
      </c>
      <c r="N784">
        <v>1000</v>
      </c>
      <c r="O784" s="1">
        <f t="shared" si="43"/>
        <v>0</v>
      </c>
      <c r="P784" s="4">
        <f t="shared" si="44"/>
        <v>0</v>
      </c>
      <c r="Q784" t="s">
        <v>89</v>
      </c>
    </row>
    <row r="785" spans="1:17" x14ac:dyDescent="0.25">
      <c r="A785" s="5">
        <v>43135</v>
      </c>
      <c r="B785" t="s">
        <v>26</v>
      </c>
      <c r="C785" t="s">
        <v>5</v>
      </c>
      <c r="D785" t="s">
        <v>64</v>
      </c>
      <c r="F785" t="s">
        <v>74</v>
      </c>
      <c r="G785" s="2"/>
      <c r="H785" s="3">
        <v>719</v>
      </c>
      <c r="I785">
        <v>0</v>
      </c>
      <c r="J785" s="3">
        <v>39</v>
      </c>
      <c r="K785" s="3">
        <f t="shared" si="42"/>
        <v>758</v>
      </c>
      <c r="L785" t="s">
        <v>45</v>
      </c>
      <c r="M785" t="s">
        <v>49</v>
      </c>
      <c r="N785">
        <v>1000</v>
      </c>
      <c r="O785" s="1">
        <f t="shared" si="43"/>
        <v>242</v>
      </c>
      <c r="P785" s="4">
        <f t="shared" si="44"/>
        <v>0.24199999999999999</v>
      </c>
      <c r="Q785" t="s">
        <v>89</v>
      </c>
    </row>
    <row r="786" spans="1:17" x14ac:dyDescent="0.25">
      <c r="A786" s="5">
        <v>43136</v>
      </c>
      <c r="B786" t="s">
        <v>26</v>
      </c>
      <c r="C786" t="s">
        <v>5</v>
      </c>
      <c r="D786" t="s">
        <v>64</v>
      </c>
      <c r="F786" t="s">
        <v>74</v>
      </c>
      <c r="G786" s="2"/>
      <c r="H786" s="3">
        <v>719</v>
      </c>
      <c r="I786">
        <v>0</v>
      </c>
      <c r="J786" s="3">
        <v>39</v>
      </c>
      <c r="K786" s="3">
        <f t="shared" si="42"/>
        <v>758</v>
      </c>
      <c r="L786" t="s">
        <v>45</v>
      </c>
      <c r="M786" t="s">
        <v>49</v>
      </c>
      <c r="N786">
        <v>1000</v>
      </c>
      <c r="O786" s="1">
        <f t="shared" si="43"/>
        <v>242</v>
      </c>
      <c r="P786" s="4">
        <f t="shared" si="44"/>
        <v>0.24199999999999999</v>
      </c>
      <c r="Q786" t="s">
        <v>89</v>
      </c>
    </row>
    <row r="787" spans="1:17" x14ac:dyDescent="0.25">
      <c r="A787" s="5">
        <v>43138</v>
      </c>
      <c r="B787" t="s">
        <v>26</v>
      </c>
      <c r="C787" t="s">
        <v>5</v>
      </c>
      <c r="D787" t="s">
        <v>64</v>
      </c>
      <c r="F787" t="s">
        <v>74</v>
      </c>
      <c r="G787" s="2"/>
      <c r="H787" s="3">
        <v>719</v>
      </c>
      <c r="I787">
        <v>0</v>
      </c>
      <c r="J787" s="3">
        <v>39</v>
      </c>
      <c r="K787" s="3">
        <f t="shared" si="42"/>
        <v>758</v>
      </c>
      <c r="L787" t="s">
        <v>45</v>
      </c>
      <c r="M787" t="s">
        <v>49</v>
      </c>
      <c r="N787">
        <v>1000</v>
      </c>
      <c r="O787" s="1">
        <f t="shared" si="43"/>
        <v>242</v>
      </c>
      <c r="P787" s="4">
        <f t="shared" si="44"/>
        <v>0.24199999999999999</v>
      </c>
      <c r="Q787" t="s">
        <v>89</v>
      </c>
    </row>
    <row r="788" spans="1:17" x14ac:dyDescent="0.25">
      <c r="A788" s="5">
        <v>43139</v>
      </c>
      <c r="B788" t="s">
        <v>26</v>
      </c>
      <c r="C788" t="s">
        <v>5</v>
      </c>
      <c r="D788" t="s">
        <v>64</v>
      </c>
      <c r="F788" t="s">
        <v>74</v>
      </c>
      <c r="G788" s="2"/>
      <c r="H788" s="3">
        <v>769</v>
      </c>
      <c r="I788">
        <v>0</v>
      </c>
      <c r="J788" s="3">
        <v>39</v>
      </c>
      <c r="K788" s="3">
        <f t="shared" si="42"/>
        <v>808</v>
      </c>
      <c r="L788" t="s">
        <v>45</v>
      </c>
      <c r="M788" t="s">
        <v>49</v>
      </c>
      <c r="N788">
        <v>1000</v>
      </c>
      <c r="O788" s="1">
        <f t="shared" si="43"/>
        <v>192</v>
      </c>
      <c r="P788" s="4">
        <f t="shared" si="44"/>
        <v>0.192</v>
      </c>
      <c r="Q788" t="s">
        <v>89</v>
      </c>
    </row>
    <row r="789" spans="1:17" x14ac:dyDescent="0.25">
      <c r="A789" s="5">
        <v>43140</v>
      </c>
      <c r="B789" t="s">
        <v>26</v>
      </c>
      <c r="C789" t="s">
        <v>5</v>
      </c>
      <c r="D789" t="s">
        <v>64</v>
      </c>
      <c r="F789" t="s">
        <v>74</v>
      </c>
      <c r="G789" s="2"/>
      <c r="H789" s="3">
        <v>869</v>
      </c>
      <c r="I789">
        <v>0</v>
      </c>
      <c r="J789" s="3">
        <v>39</v>
      </c>
      <c r="K789" s="3">
        <f t="shared" si="42"/>
        <v>908</v>
      </c>
      <c r="L789" t="s">
        <v>45</v>
      </c>
      <c r="M789" t="s">
        <v>49</v>
      </c>
      <c r="N789">
        <v>1000</v>
      </c>
      <c r="O789" s="1">
        <f t="shared" si="43"/>
        <v>92</v>
      </c>
      <c r="P789" s="4">
        <f t="shared" si="44"/>
        <v>9.1999999999999998E-2</v>
      </c>
      <c r="Q789" t="s">
        <v>89</v>
      </c>
    </row>
    <row r="790" spans="1:17" x14ac:dyDescent="0.25">
      <c r="A790" s="5">
        <v>43135</v>
      </c>
      <c r="B790" t="s">
        <v>24</v>
      </c>
      <c r="C790" t="s">
        <v>7</v>
      </c>
      <c r="D790" t="s">
        <v>2</v>
      </c>
      <c r="E790">
        <v>125.96</v>
      </c>
      <c r="F790" t="s">
        <v>73</v>
      </c>
      <c r="G790" s="2">
        <f>E790</f>
        <v>125.96</v>
      </c>
      <c r="H790" s="3">
        <f>E790*$C$1</f>
        <v>939.06958799999995</v>
      </c>
      <c r="I790">
        <v>2</v>
      </c>
      <c r="J790" s="3">
        <f>I790*$C$1</f>
        <v>14.910600000000001</v>
      </c>
      <c r="K790" s="3">
        <f t="shared" si="42"/>
        <v>953.980188</v>
      </c>
      <c r="L790" t="s">
        <v>45</v>
      </c>
      <c r="M790" t="s">
        <v>50</v>
      </c>
      <c r="N790">
        <v>1400</v>
      </c>
      <c r="O790" s="1">
        <f t="shared" si="43"/>
        <v>446.019812</v>
      </c>
      <c r="P790" s="4">
        <f t="shared" si="44"/>
        <v>0.31858557999999998</v>
      </c>
      <c r="Q790" t="s">
        <v>90</v>
      </c>
    </row>
    <row r="791" spans="1:17" x14ac:dyDescent="0.25">
      <c r="A791" s="5">
        <v>43136</v>
      </c>
      <c r="B791" t="s">
        <v>24</v>
      </c>
      <c r="C791" t="s">
        <v>7</v>
      </c>
      <c r="D791" t="s">
        <v>2</v>
      </c>
      <c r="E791">
        <v>125.96</v>
      </c>
      <c r="F791" t="s">
        <v>73</v>
      </c>
      <c r="G791" s="2">
        <f>E791</f>
        <v>125.96</v>
      </c>
      <c r="H791" s="3">
        <f>E791*$C$1</f>
        <v>939.06958799999995</v>
      </c>
      <c r="I791">
        <v>2</v>
      </c>
      <c r="J791" s="3">
        <f>I791*$C$1</f>
        <v>14.910600000000001</v>
      </c>
      <c r="K791" s="3">
        <f t="shared" si="42"/>
        <v>953.980188</v>
      </c>
      <c r="L791" t="s">
        <v>45</v>
      </c>
      <c r="M791" t="s">
        <v>50</v>
      </c>
      <c r="N791">
        <v>1400</v>
      </c>
      <c r="O791" s="1">
        <f t="shared" si="43"/>
        <v>446.019812</v>
      </c>
      <c r="P791" s="4">
        <f t="shared" si="44"/>
        <v>0.31858557999999998</v>
      </c>
      <c r="Q791" t="s">
        <v>90</v>
      </c>
    </row>
    <row r="792" spans="1:17" x14ac:dyDescent="0.25">
      <c r="A792" s="5">
        <v>43138</v>
      </c>
      <c r="B792" t="s">
        <v>24</v>
      </c>
      <c r="C792" t="s">
        <v>7</v>
      </c>
      <c r="D792" t="s">
        <v>2</v>
      </c>
      <c r="E792">
        <v>125.96</v>
      </c>
      <c r="F792" t="s">
        <v>73</v>
      </c>
      <c r="G792" s="2">
        <f>E792</f>
        <v>125.96</v>
      </c>
      <c r="H792" s="3">
        <f>E792*$C$1</f>
        <v>939.06958799999995</v>
      </c>
      <c r="I792">
        <v>2</v>
      </c>
      <c r="J792" s="3">
        <f>I792*$C$1</f>
        <v>14.910600000000001</v>
      </c>
      <c r="K792" s="3">
        <f t="shared" si="42"/>
        <v>953.980188</v>
      </c>
      <c r="L792" t="s">
        <v>45</v>
      </c>
      <c r="M792" t="s">
        <v>50</v>
      </c>
      <c r="N792">
        <v>1400</v>
      </c>
      <c r="O792" s="1">
        <f t="shared" si="43"/>
        <v>446.019812</v>
      </c>
      <c r="P792" s="4">
        <f t="shared" si="44"/>
        <v>0.31858557999999998</v>
      </c>
      <c r="Q792" t="s">
        <v>90</v>
      </c>
    </row>
    <row r="793" spans="1:17" x14ac:dyDescent="0.25">
      <c r="A793" s="5">
        <v>43139</v>
      </c>
      <c r="B793" t="s">
        <v>24</v>
      </c>
      <c r="C793" t="s">
        <v>7</v>
      </c>
      <c r="D793" t="s">
        <v>2</v>
      </c>
      <c r="E793">
        <v>125.96</v>
      </c>
      <c r="F793" t="s">
        <v>73</v>
      </c>
      <c r="G793" s="2">
        <f>E793</f>
        <v>125.96</v>
      </c>
      <c r="H793" s="3">
        <f>E793*$C$1</f>
        <v>939.06958799999995</v>
      </c>
      <c r="I793">
        <v>2</v>
      </c>
      <c r="J793" s="3">
        <f>I793*$C$1</f>
        <v>14.910600000000001</v>
      </c>
      <c r="K793" s="3">
        <f t="shared" si="42"/>
        <v>953.980188</v>
      </c>
      <c r="L793" t="s">
        <v>45</v>
      </c>
      <c r="M793" t="s">
        <v>50</v>
      </c>
      <c r="N793">
        <v>1400</v>
      </c>
      <c r="O793" s="1">
        <f t="shared" si="43"/>
        <v>446.019812</v>
      </c>
      <c r="P793" s="4">
        <f t="shared" si="44"/>
        <v>0.31858557999999998</v>
      </c>
      <c r="Q793" t="s">
        <v>90</v>
      </c>
    </row>
    <row r="794" spans="1:17" x14ac:dyDescent="0.25">
      <c r="A794" s="5">
        <v>43140</v>
      </c>
      <c r="B794" t="s">
        <v>24</v>
      </c>
      <c r="C794" t="s">
        <v>7</v>
      </c>
      <c r="D794" t="s">
        <v>2</v>
      </c>
      <c r="E794">
        <v>125.96</v>
      </c>
      <c r="F794" t="s">
        <v>73</v>
      </c>
      <c r="G794" s="2">
        <f>E794</f>
        <v>125.96</v>
      </c>
      <c r="H794" s="3">
        <f>E794*$C$1</f>
        <v>939.06958799999995</v>
      </c>
      <c r="I794">
        <v>2</v>
      </c>
      <c r="J794" s="3">
        <f>I794*$C$1</f>
        <v>14.910600000000001</v>
      </c>
      <c r="K794" s="3">
        <f t="shared" si="42"/>
        <v>953.980188</v>
      </c>
      <c r="L794" t="s">
        <v>45</v>
      </c>
      <c r="M794" t="s">
        <v>50</v>
      </c>
      <c r="N794">
        <v>1400</v>
      </c>
      <c r="O794" s="1">
        <f t="shared" si="43"/>
        <v>446.019812</v>
      </c>
      <c r="P794" s="4">
        <f t="shared" si="44"/>
        <v>0.31858557999999998</v>
      </c>
      <c r="Q794" t="s">
        <v>90</v>
      </c>
    </row>
    <row r="795" spans="1:17" x14ac:dyDescent="0.25">
      <c r="A795" s="5">
        <v>43135</v>
      </c>
      <c r="B795" t="s">
        <v>24</v>
      </c>
      <c r="C795" t="s">
        <v>7</v>
      </c>
      <c r="D795" t="s">
        <v>70</v>
      </c>
      <c r="G795" s="2"/>
      <c r="H795" s="3">
        <v>666</v>
      </c>
      <c r="I795">
        <v>8</v>
      </c>
      <c r="J795" s="3">
        <v>75</v>
      </c>
      <c r="K795" s="3">
        <f t="shared" si="42"/>
        <v>741</v>
      </c>
      <c r="L795" t="s">
        <v>45</v>
      </c>
      <c r="M795" t="s">
        <v>71</v>
      </c>
      <c r="N795">
        <v>1400</v>
      </c>
      <c r="O795" s="1">
        <f t="shared" si="43"/>
        <v>659</v>
      </c>
      <c r="P795" s="4">
        <f t="shared" si="44"/>
        <v>0.4707142857142857</v>
      </c>
      <c r="Q795" t="s">
        <v>90</v>
      </c>
    </row>
    <row r="796" spans="1:17" x14ac:dyDescent="0.25">
      <c r="A796" s="5">
        <v>43136</v>
      </c>
      <c r="B796" t="s">
        <v>24</v>
      </c>
      <c r="C796" t="s">
        <v>7</v>
      </c>
      <c r="D796" t="s">
        <v>70</v>
      </c>
      <c r="G796" s="2"/>
      <c r="H796" s="3">
        <v>666</v>
      </c>
      <c r="I796">
        <v>8</v>
      </c>
      <c r="J796" s="3">
        <v>75</v>
      </c>
      <c r="K796" s="3">
        <f t="shared" si="42"/>
        <v>741</v>
      </c>
      <c r="L796" t="s">
        <v>45</v>
      </c>
      <c r="M796" t="s">
        <v>71</v>
      </c>
      <c r="N796">
        <v>1400</v>
      </c>
      <c r="O796" s="1">
        <f t="shared" si="43"/>
        <v>659</v>
      </c>
      <c r="P796" s="4">
        <f t="shared" si="44"/>
        <v>0.4707142857142857</v>
      </c>
      <c r="Q796" t="s">
        <v>90</v>
      </c>
    </row>
    <row r="797" spans="1:17" x14ac:dyDescent="0.25">
      <c r="A797" s="5">
        <v>43139</v>
      </c>
      <c r="B797" t="s">
        <v>24</v>
      </c>
      <c r="C797" t="s">
        <v>7</v>
      </c>
      <c r="D797" t="s">
        <v>70</v>
      </c>
      <c r="G797" s="2"/>
      <c r="H797" s="3">
        <v>915</v>
      </c>
      <c r="I797">
        <v>8</v>
      </c>
      <c r="J797" s="3">
        <v>75</v>
      </c>
      <c r="K797" s="3">
        <f t="shared" si="42"/>
        <v>990</v>
      </c>
      <c r="L797" t="s">
        <v>45</v>
      </c>
      <c r="M797" t="s">
        <v>71</v>
      </c>
      <c r="N797">
        <v>1400</v>
      </c>
      <c r="O797" s="1">
        <f t="shared" si="43"/>
        <v>410</v>
      </c>
      <c r="P797" s="4">
        <f t="shared" si="44"/>
        <v>0.29285714285714287</v>
      </c>
      <c r="Q797" t="s">
        <v>90</v>
      </c>
    </row>
    <row r="798" spans="1:17" x14ac:dyDescent="0.25">
      <c r="A798" s="5">
        <v>43135</v>
      </c>
      <c r="B798" t="s">
        <v>24</v>
      </c>
      <c r="C798" t="s">
        <v>7</v>
      </c>
      <c r="D798" t="s">
        <v>69</v>
      </c>
      <c r="E798">
        <v>125.95</v>
      </c>
      <c r="F798" t="s">
        <v>73</v>
      </c>
      <c r="G798" s="2">
        <f>E798</f>
        <v>125.95</v>
      </c>
      <c r="H798" s="3">
        <f>E798*'21run'!$C$1</f>
        <v>937.42066</v>
      </c>
      <c r="I798">
        <v>10</v>
      </c>
      <c r="J798" s="3">
        <f>I798*'21run'!$C$1</f>
        <v>74.427999999999997</v>
      </c>
      <c r="K798" s="3">
        <f t="shared" si="42"/>
        <v>1011.84866</v>
      </c>
      <c r="L798" t="s">
        <v>45</v>
      </c>
      <c r="M798" t="s">
        <v>50</v>
      </c>
      <c r="N798">
        <v>1400</v>
      </c>
      <c r="O798" s="1">
        <f t="shared" si="43"/>
        <v>388.15134</v>
      </c>
      <c r="P798" s="4">
        <f t="shared" si="44"/>
        <v>0.27725095714285714</v>
      </c>
      <c r="Q798" t="s">
        <v>90</v>
      </c>
    </row>
    <row r="799" spans="1:17" x14ac:dyDescent="0.25">
      <c r="A799" s="5">
        <v>43136</v>
      </c>
      <c r="B799" t="s">
        <v>24</v>
      </c>
      <c r="C799" t="s">
        <v>7</v>
      </c>
      <c r="D799" t="s">
        <v>69</v>
      </c>
      <c r="E799">
        <v>125.95</v>
      </c>
      <c r="F799" t="s">
        <v>73</v>
      </c>
      <c r="G799" s="2">
        <f>E799</f>
        <v>125.95</v>
      </c>
      <c r="H799" s="3">
        <f>E799*'21run'!$C$1</f>
        <v>937.42066</v>
      </c>
      <c r="I799">
        <v>10</v>
      </c>
      <c r="J799" s="3">
        <f>I799*'21run'!$C$1</f>
        <v>74.427999999999997</v>
      </c>
      <c r="K799" s="3">
        <f t="shared" si="42"/>
        <v>1011.84866</v>
      </c>
      <c r="L799" t="s">
        <v>45</v>
      </c>
      <c r="M799" t="s">
        <v>50</v>
      </c>
      <c r="N799">
        <v>1400</v>
      </c>
      <c r="O799" s="1">
        <f t="shared" si="43"/>
        <v>388.15134</v>
      </c>
      <c r="P799" s="4">
        <f t="shared" si="44"/>
        <v>0.27725095714285714</v>
      </c>
      <c r="Q799" t="s">
        <v>90</v>
      </c>
    </row>
    <row r="800" spans="1:17" x14ac:dyDescent="0.25">
      <c r="A800" s="5">
        <v>43138</v>
      </c>
      <c r="B800" t="s">
        <v>24</v>
      </c>
      <c r="C800" t="s">
        <v>7</v>
      </c>
      <c r="D800" t="s">
        <v>69</v>
      </c>
      <c r="E800">
        <v>125.95</v>
      </c>
      <c r="F800" t="s">
        <v>73</v>
      </c>
      <c r="G800" s="2">
        <f>E800</f>
        <v>125.95</v>
      </c>
      <c r="H800" s="3">
        <f>E800*'21run'!$C$1</f>
        <v>937.42066</v>
      </c>
      <c r="I800">
        <v>10</v>
      </c>
      <c r="J800" s="3">
        <f>I800*'21run'!$C$1</f>
        <v>74.427999999999997</v>
      </c>
      <c r="K800" s="3">
        <f t="shared" si="42"/>
        <v>1011.84866</v>
      </c>
      <c r="L800" t="s">
        <v>45</v>
      </c>
      <c r="M800" t="s">
        <v>50</v>
      </c>
      <c r="N800">
        <v>1400</v>
      </c>
      <c r="O800" s="1">
        <f t="shared" si="43"/>
        <v>388.15134</v>
      </c>
      <c r="P800" s="4">
        <f t="shared" si="44"/>
        <v>0.27725095714285714</v>
      </c>
      <c r="Q800" t="s">
        <v>90</v>
      </c>
    </row>
    <row r="801" spans="1:17" x14ac:dyDescent="0.25">
      <c r="A801" s="5">
        <v>43139</v>
      </c>
      <c r="B801" t="s">
        <v>24</v>
      </c>
      <c r="C801" t="s">
        <v>7</v>
      </c>
      <c r="D801" t="s">
        <v>69</v>
      </c>
      <c r="E801">
        <v>125.95</v>
      </c>
      <c r="F801" t="s">
        <v>73</v>
      </c>
      <c r="G801" s="2">
        <f>E801</f>
        <v>125.95</v>
      </c>
      <c r="H801" s="3">
        <f>E801*'21run'!$C$1</f>
        <v>937.42066</v>
      </c>
      <c r="I801">
        <v>10</v>
      </c>
      <c r="J801" s="3">
        <f>I801*'21run'!$C$1</f>
        <v>74.427999999999997</v>
      </c>
      <c r="K801" s="3">
        <f t="shared" si="42"/>
        <v>1011.84866</v>
      </c>
      <c r="L801" t="s">
        <v>45</v>
      </c>
      <c r="M801" t="s">
        <v>50</v>
      </c>
      <c r="N801">
        <v>1400</v>
      </c>
      <c r="O801" s="1">
        <f t="shared" si="43"/>
        <v>388.15134</v>
      </c>
      <c r="P801" s="4">
        <f t="shared" si="44"/>
        <v>0.27725095714285714</v>
      </c>
      <c r="Q801" t="s">
        <v>90</v>
      </c>
    </row>
    <row r="802" spans="1:17" x14ac:dyDescent="0.25">
      <c r="A802" s="5">
        <v>43140</v>
      </c>
      <c r="B802" t="s">
        <v>24</v>
      </c>
      <c r="C802" t="s">
        <v>7</v>
      </c>
      <c r="D802" t="s">
        <v>69</v>
      </c>
      <c r="E802">
        <v>125.95</v>
      </c>
      <c r="F802" t="s">
        <v>73</v>
      </c>
      <c r="G802" s="2">
        <f>E802</f>
        <v>125.95</v>
      </c>
      <c r="H802" s="3">
        <f>E802*'21run'!$C$1</f>
        <v>937.42066</v>
      </c>
      <c r="I802">
        <v>10</v>
      </c>
      <c r="J802" s="3">
        <f>I802*'21run'!$C$1</f>
        <v>74.427999999999997</v>
      </c>
      <c r="K802" s="3">
        <f t="shared" si="42"/>
        <v>1011.84866</v>
      </c>
      <c r="L802" t="s">
        <v>45</v>
      </c>
      <c r="M802" t="s">
        <v>50</v>
      </c>
      <c r="N802">
        <v>1400</v>
      </c>
      <c r="O802" s="1">
        <f t="shared" si="43"/>
        <v>388.15134</v>
      </c>
      <c r="P802" s="4">
        <f t="shared" si="44"/>
        <v>0.27725095714285714</v>
      </c>
      <c r="Q802" t="s">
        <v>90</v>
      </c>
    </row>
    <row r="803" spans="1:17" x14ac:dyDescent="0.25">
      <c r="A803" s="5">
        <v>43135</v>
      </c>
      <c r="B803" t="s">
        <v>24</v>
      </c>
      <c r="C803" t="s">
        <v>7</v>
      </c>
      <c r="D803" t="s">
        <v>67</v>
      </c>
      <c r="F803" t="s">
        <v>74</v>
      </c>
      <c r="G803" s="2"/>
      <c r="H803" s="3">
        <v>1245</v>
      </c>
      <c r="I803">
        <v>0</v>
      </c>
      <c r="J803" s="3">
        <v>0</v>
      </c>
      <c r="K803" s="3">
        <f t="shared" si="42"/>
        <v>1245</v>
      </c>
      <c r="L803" t="s">
        <v>45</v>
      </c>
      <c r="M803" t="s">
        <v>68</v>
      </c>
      <c r="N803">
        <v>1400</v>
      </c>
      <c r="O803" s="1">
        <f t="shared" si="43"/>
        <v>155</v>
      </c>
      <c r="P803" s="4">
        <f t="shared" si="44"/>
        <v>0.11071428571428571</v>
      </c>
      <c r="Q803" t="s">
        <v>90</v>
      </c>
    </row>
    <row r="804" spans="1:17" x14ac:dyDescent="0.25">
      <c r="A804" s="5">
        <v>43136</v>
      </c>
      <c r="B804" t="s">
        <v>24</v>
      </c>
      <c r="C804" t="s">
        <v>7</v>
      </c>
      <c r="D804" t="s">
        <v>67</v>
      </c>
      <c r="F804" t="s">
        <v>74</v>
      </c>
      <c r="G804" s="2"/>
      <c r="H804" s="3">
        <v>929</v>
      </c>
      <c r="I804">
        <v>0</v>
      </c>
      <c r="J804" s="3">
        <v>0</v>
      </c>
      <c r="K804" s="3">
        <f t="shared" si="42"/>
        <v>929</v>
      </c>
      <c r="L804" t="s">
        <v>45</v>
      </c>
      <c r="M804" t="s">
        <v>68</v>
      </c>
      <c r="N804">
        <v>1400</v>
      </c>
      <c r="O804" s="1">
        <f t="shared" si="43"/>
        <v>471</v>
      </c>
      <c r="P804" s="4">
        <f t="shared" si="44"/>
        <v>0.33642857142857141</v>
      </c>
      <c r="Q804" t="s">
        <v>90</v>
      </c>
    </row>
    <row r="805" spans="1:17" x14ac:dyDescent="0.25">
      <c r="A805" s="5">
        <v>43138</v>
      </c>
      <c r="B805" t="s">
        <v>24</v>
      </c>
      <c r="C805" t="s">
        <v>7</v>
      </c>
      <c r="D805" t="s">
        <v>67</v>
      </c>
      <c r="F805" t="s">
        <v>74</v>
      </c>
      <c r="G805" s="2"/>
      <c r="H805" s="3">
        <v>1245</v>
      </c>
      <c r="I805">
        <v>0</v>
      </c>
      <c r="J805" s="3">
        <v>0</v>
      </c>
      <c r="K805" s="3">
        <f t="shared" si="42"/>
        <v>1245</v>
      </c>
      <c r="L805" t="s">
        <v>45</v>
      </c>
      <c r="M805" t="s">
        <v>68</v>
      </c>
      <c r="N805">
        <v>1400</v>
      </c>
      <c r="O805" s="1">
        <f t="shared" si="43"/>
        <v>155</v>
      </c>
      <c r="P805" s="4">
        <f t="shared" si="44"/>
        <v>0.11071428571428571</v>
      </c>
      <c r="Q805" t="s">
        <v>90</v>
      </c>
    </row>
    <row r="806" spans="1:17" x14ac:dyDescent="0.25">
      <c r="A806" s="5">
        <v>43139</v>
      </c>
      <c r="B806" t="s">
        <v>24</v>
      </c>
      <c r="C806" t="s">
        <v>7</v>
      </c>
      <c r="D806" t="s">
        <v>67</v>
      </c>
      <c r="F806" t="s">
        <v>74</v>
      </c>
      <c r="G806" s="2"/>
      <c r="H806" s="3">
        <v>1245</v>
      </c>
      <c r="I806">
        <v>0</v>
      </c>
      <c r="J806" s="3">
        <v>0</v>
      </c>
      <c r="K806" s="3">
        <f t="shared" si="42"/>
        <v>1245</v>
      </c>
      <c r="L806" t="s">
        <v>45</v>
      </c>
      <c r="M806" t="s">
        <v>68</v>
      </c>
      <c r="N806">
        <v>1400</v>
      </c>
      <c r="O806" s="1">
        <f t="shared" si="43"/>
        <v>155</v>
      </c>
      <c r="P806" s="4">
        <f t="shared" si="44"/>
        <v>0.11071428571428571</v>
      </c>
      <c r="Q806" t="s">
        <v>90</v>
      </c>
    </row>
    <row r="807" spans="1:17" x14ac:dyDescent="0.25">
      <c r="A807" s="5">
        <v>43140</v>
      </c>
      <c r="B807" t="s">
        <v>24</v>
      </c>
      <c r="C807" t="s">
        <v>7</v>
      </c>
      <c r="D807" t="s">
        <v>67</v>
      </c>
      <c r="F807" t="s">
        <v>74</v>
      </c>
      <c r="G807" s="2"/>
      <c r="H807" s="3">
        <v>1245</v>
      </c>
      <c r="I807">
        <v>0</v>
      </c>
      <c r="J807" s="3">
        <v>0</v>
      </c>
      <c r="K807" s="3">
        <f t="shared" si="42"/>
        <v>1245</v>
      </c>
      <c r="L807" t="s">
        <v>45</v>
      </c>
      <c r="M807" t="s">
        <v>68</v>
      </c>
      <c r="N807">
        <v>1400</v>
      </c>
      <c r="O807" s="1">
        <f t="shared" si="43"/>
        <v>155</v>
      </c>
      <c r="P807" s="4">
        <f t="shared" si="44"/>
        <v>0.11071428571428571</v>
      </c>
      <c r="Q807" t="s">
        <v>90</v>
      </c>
    </row>
    <row r="808" spans="1:17" x14ac:dyDescent="0.25">
      <c r="A808" s="5">
        <v>43135</v>
      </c>
      <c r="B808" t="s">
        <v>24</v>
      </c>
      <c r="C808" t="s">
        <v>7</v>
      </c>
      <c r="D808" t="s">
        <v>66</v>
      </c>
      <c r="E808">
        <v>107.99</v>
      </c>
      <c r="F808" t="s">
        <v>77</v>
      </c>
      <c r="G808" s="2">
        <f>E808</f>
        <v>107.99</v>
      </c>
      <c r="H808" s="3">
        <f>E808*'21run'!$C$2</f>
        <v>920.30157899999995</v>
      </c>
      <c r="I808">
        <v>8</v>
      </c>
      <c r="J808" s="3">
        <f>I808*'21run'!$C$2</f>
        <v>68.1768</v>
      </c>
      <c r="K808" s="3">
        <f t="shared" si="42"/>
        <v>988.4783789999999</v>
      </c>
      <c r="L808" t="s">
        <v>45</v>
      </c>
      <c r="M808" t="s">
        <v>51</v>
      </c>
      <c r="N808">
        <v>1400</v>
      </c>
      <c r="O808" s="1">
        <f t="shared" si="43"/>
        <v>411.5216210000001</v>
      </c>
      <c r="P808" s="4">
        <f t="shared" si="44"/>
        <v>0.29394401500000006</v>
      </c>
      <c r="Q808" t="s">
        <v>90</v>
      </c>
    </row>
    <row r="809" spans="1:17" x14ac:dyDescent="0.25">
      <c r="A809" s="5">
        <v>43136</v>
      </c>
      <c r="B809" t="s">
        <v>24</v>
      </c>
      <c r="C809" t="s">
        <v>7</v>
      </c>
      <c r="D809" t="s">
        <v>66</v>
      </c>
      <c r="E809">
        <v>107.99</v>
      </c>
      <c r="F809" t="s">
        <v>77</v>
      </c>
      <c r="G809" s="2">
        <f>E809</f>
        <v>107.99</v>
      </c>
      <c r="H809" s="3">
        <f>E809*'21run'!$C$2</f>
        <v>920.30157899999995</v>
      </c>
      <c r="I809">
        <v>8</v>
      </c>
      <c r="J809" s="3">
        <f>I809*'21run'!$C$2</f>
        <v>68.1768</v>
      </c>
      <c r="K809" s="3">
        <f t="shared" si="42"/>
        <v>988.4783789999999</v>
      </c>
      <c r="L809" t="s">
        <v>45</v>
      </c>
      <c r="M809" t="s">
        <v>51</v>
      </c>
      <c r="N809">
        <v>1400</v>
      </c>
      <c r="O809" s="1">
        <f t="shared" si="43"/>
        <v>411.5216210000001</v>
      </c>
      <c r="P809" s="4">
        <f t="shared" si="44"/>
        <v>0.29394401500000006</v>
      </c>
      <c r="Q809" t="s">
        <v>90</v>
      </c>
    </row>
    <row r="810" spans="1:17" x14ac:dyDescent="0.25">
      <c r="A810" s="5">
        <v>43138</v>
      </c>
      <c r="B810" t="s">
        <v>24</v>
      </c>
      <c r="C810" t="s">
        <v>7</v>
      </c>
      <c r="D810" t="s">
        <v>66</v>
      </c>
      <c r="E810">
        <v>107.99</v>
      </c>
      <c r="F810" t="s">
        <v>77</v>
      </c>
      <c r="G810" s="2">
        <f>E810</f>
        <v>107.99</v>
      </c>
      <c r="H810" s="3">
        <f>E810*'21run'!$C$2</f>
        <v>920.30157899999995</v>
      </c>
      <c r="I810">
        <v>8</v>
      </c>
      <c r="J810" s="3">
        <f>I810*'21run'!$C$2</f>
        <v>68.1768</v>
      </c>
      <c r="K810" s="3">
        <f t="shared" si="42"/>
        <v>988.4783789999999</v>
      </c>
      <c r="L810" t="s">
        <v>45</v>
      </c>
      <c r="M810" t="s">
        <v>51</v>
      </c>
      <c r="N810">
        <v>1400</v>
      </c>
      <c r="O810" s="1">
        <f t="shared" si="43"/>
        <v>411.5216210000001</v>
      </c>
      <c r="P810" s="4">
        <f t="shared" si="44"/>
        <v>0.29394401500000006</v>
      </c>
      <c r="Q810" t="s">
        <v>90</v>
      </c>
    </row>
    <row r="811" spans="1:17" x14ac:dyDescent="0.25">
      <c r="A811" s="5">
        <v>43139</v>
      </c>
      <c r="B811" t="s">
        <v>24</v>
      </c>
      <c r="C811" t="s">
        <v>7</v>
      </c>
      <c r="D811" t="s">
        <v>66</v>
      </c>
      <c r="E811">
        <v>107.99</v>
      </c>
      <c r="F811" t="s">
        <v>77</v>
      </c>
      <c r="G811" s="2">
        <f>E811</f>
        <v>107.99</v>
      </c>
      <c r="H811" s="3">
        <f>E811*'21run'!$C$2</f>
        <v>920.30157899999995</v>
      </c>
      <c r="I811">
        <v>8</v>
      </c>
      <c r="J811" s="3">
        <f>I811*'21run'!$C$2</f>
        <v>68.1768</v>
      </c>
      <c r="K811" s="3">
        <f t="shared" si="42"/>
        <v>988.4783789999999</v>
      </c>
      <c r="L811" t="s">
        <v>45</v>
      </c>
      <c r="M811" t="s">
        <v>51</v>
      </c>
      <c r="N811">
        <v>1400</v>
      </c>
      <c r="O811" s="1">
        <f t="shared" si="43"/>
        <v>411.5216210000001</v>
      </c>
      <c r="P811" s="4">
        <f t="shared" si="44"/>
        <v>0.29394401500000006</v>
      </c>
      <c r="Q811" t="s">
        <v>90</v>
      </c>
    </row>
    <row r="812" spans="1:17" x14ac:dyDescent="0.25">
      <c r="A812" s="5">
        <v>43140</v>
      </c>
      <c r="B812" t="s">
        <v>24</v>
      </c>
      <c r="C812" t="s">
        <v>7</v>
      </c>
      <c r="D812" t="s">
        <v>66</v>
      </c>
      <c r="E812">
        <v>107.99</v>
      </c>
      <c r="F812" t="s">
        <v>77</v>
      </c>
      <c r="G812" s="2">
        <f>E812</f>
        <v>107.99</v>
      </c>
      <c r="H812" s="3">
        <f>E812*'21run'!$C$2</f>
        <v>920.30157899999995</v>
      </c>
      <c r="I812">
        <v>8</v>
      </c>
      <c r="J812" s="3">
        <f>I812*'21run'!$C$2</f>
        <v>68.1768</v>
      </c>
      <c r="K812" s="3">
        <f t="shared" si="42"/>
        <v>988.4783789999999</v>
      </c>
      <c r="L812" t="s">
        <v>45</v>
      </c>
      <c r="M812" t="s">
        <v>51</v>
      </c>
      <c r="N812">
        <v>1400</v>
      </c>
      <c r="O812" s="1">
        <f t="shared" si="43"/>
        <v>411.5216210000001</v>
      </c>
      <c r="P812" s="4">
        <f t="shared" si="44"/>
        <v>0.29394401500000006</v>
      </c>
      <c r="Q812" t="s">
        <v>90</v>
      </c>
    </row>
    <row r="813" spans="1:17" x14ac:dyDescent="0.25">
      <c r="A813" s="5">
        <v>43135</v>
      </c>
      <c r="B813" t="s">
        <v>24</v>
      </c>
      <c r="C813" t="s">
        <v>7</v>
      </c>
      <c r="D813" t="s">
        <v>65</v>
      </c>
      <c r="F813" t="s">
        <v>74</v>
      </c>
      <c r="G813" s="2"/>
      <c r="H813" s="3">
        <v>999</v>
      </c>
      <c r="I813">
        <v>8</v>
      </c>
      <c r="J813" s="3">
        <v>0</v>
      </c>
      <c r="K813" s="3">
        <f t="shared" si="42"/>
        <v>999</v>
      </c>
      <c r="L813" t="s">
        <v>45</v>
      </c>
      <c r="M813" t="s">
        <v>49</v>
      </c>
      <c r="N813">
        <v>1400</v>
      </c>
      <c r="O813" s="1">
        <f t="shared" si="43"/>
        <v>401</v>
      </c>
      <c r="P813" s="4">
        <f t="shared" si="44"/>
        <v>0.28642857142857142</v>
      </c>
      <c r="Q813" t="s">
        <v>90</v>
      </c>
    </row>
    <row r="814" spans="1:17" x14ac:dyDescent="0.25">
      <c r="A814" s="5">
        <v>43136</v>
      </c>
      <c r="B814" t="s">
        <v>24</v>
      </c>
      <c r="C814" t="s">
        <v>7</v>
      </c>
      <c r="D814" t="s">
        <v>65</v>
      </c>
      <c r="F814" t="s">
        <v>74</v>
      </c>
      <c r="G814" s="2"/>
      <c r="H814" s="3">
        <v>999</v>
      </c>
      <c r="I814">
        <v>8</v>
      </c>
      <c r="J814" s="3">
        <v>0</v>
      </c>
      <c r="K814" s="3">
        <f t="shared" si="42"/>
        <v>999</v>
      </c>
      <c r="L814" t="s">
        <v>45</v>
      </c>
      <c r="M814" t="s">
        <v>49</v>
      </c>
      <c r="N814">
        <v>1400</v>
      </c>
      <c r="O814" s="1">
        <f t="shared" si="43"/>
        <v>401</v>
      </c>
      <c r="P814" s="4">
        <f t="shared" si="44"/>
        <v>0.28642857142857142</v>
      </c>
      <c r="Q814" t="s">
        <v>90</v>
      </c>
    </row>
    <row r="815" spans="1:17" x14ac:dyDescent="0.25">
      <c r="A815" s="5">
        <v>43138</v>
      </c>
      <c r="B815" t="s">
        <v>24</v>
      </c>
      <c r="C815" t="s">
        <v>7</v>
      </c>
      <c r="D815" t="s">
        <v>65</v>
      </c>
      <c r="F815" t="s">
        <v>74</v>
      </c>
      <c r="G815" s="2"/>
      <c r="H815" s="3">
        <v>999</v>
      </c>
      <c r="I815">
        <v>8</v>
      </c>
      <c r="J815" s="3">
        <v>0</v>
      </c>
      <c r="K815" s="3">
        <f t="shared" si="42"/>
        <v>999</v>
      </c>
      <c r="L815" t="s">
        <v>45</v>
      </c>
      <c r="M815" t="s">
        <v>49</v>
      </c>
      <c r="N815">
        <v>1400</v>
      </c>
      <c r="O815" s="1">
        <f t="shared" si="43"/>
        <v>401</v>
      </c>
      <c r="P815" s="4">
        <f t="shared" si="44"/>
        <v>0.28642857142857142</v>
      </c>
      <c r="Q815" t="s">
        <v>90</v>
      </c>
    </row>
    <row r="816" spans="1:17" x14ac:dyDescent="0.25">
      <c r="A816" s="5">
        <v>43139</v>
      </c>
      <c r="B816" t="s">
        <v>24</v>
      </c>
      <c r="C816" t="s">
        <v>7</v>
      </c>
      <c r="D816" t="s">
        <v>65</v>
      </c>
      <c r="F816" t="s">
        <v>74</v>
      </c>
      <c r="G816" s="2"/>
      <c r="H816" s="3">
        <v>999</v>
      </c>
      <c r="I816">
        <v>8</v>
      </c>
      <c r="J816" s="3">
        <v>0</v>
      </c>
      <c r="K816" s="3">
        <f t="shared" si="42"/>
        <v>999</v>
      </c>
      <c r="L816" t="s">
        <v>45</v>
      </c>
      <c r="M816" t="s">
        <v>49</v>
      </c>
      <c r="N816">
        <v>1400</v>
      </c>
      <c r="O816" s="1">
        <f t="shared" si="43"/>
        <v>401</v>
      </c>
      <c r="P816" s="4">
        <f t="shared" si="44"/>
        <v>0.28642857142857142</v>
      </c>
      <c r="Q816" t="s">
        <v>90</v>
      </c>
    </row>
    <row r="817" spans="1:17" x14ac:dyDescent="0.25">
      <c r="A817" s="5">
        <v>43140</v>
      </c>
      <c r="B817" t="s">
        <v>24</v>
      </c>
      <c r="C817" t="s">
        <v>7</v>
      </c>
      <c r="D817" t="s">
        <v>65</v>
      </c>
      <c r="F817" t="s">
        <v>74</v>
      </c>
      <c r="G817" s="2"/>
      <c r="H817" s="3">
        <v>999</v>
      </c>
      <c r="I817">
        <v>8</v>
      </c>
      <c r="J817" s="3">
        <v>0</v>
      </c>
      <c r="K817" s="3">
        <f t="shared" si="42"/>
        <v>999</v>
      </c>
      <c r="L817" t="s">
        <v>45</v>
      </c>
      <c r="M817" t="s">
        <v>49</v>
      </c>
      <c r="N817">
        <v>1400</v>
      </c>
      <c r="O817" s="1">
        <f t="shared" si="43"/>
        <v>401</v>
      </c>
      <c r="P817" s="4">
        <f t="shared" si="44"/>
        <v>0.28642857142857142</v>
      </c>
      <c r="Q817" t="s">
        <v>90</v>
      </c>
    </row>
    <row r="818" spans="1:17" x14ac:dyDescent="0.25">
      <c r="A818" s="5">
        <v>43135</v>
      </c>
      <c r="B818" t="s">
        <v>24</v>
      </c>
      <c r="C818" t="s">
        <v>7</v>
      </c>
      <c r="D818" t="s">
        <v>64</v>
      </c>
      <c r="F818" t="s">
        <v>74</v>
      </c>
      <c r="G818" s="2"/>
      <c r="H818" s="3">
        <v>1059</v>
      </c>
      <c r="I818">
        <v>0</v>
      </c>
      <c r="J818" s="3"/>
      <c r="K818" s="3">
        <f t="shared" si="42"/>
        <v>1059</v>
      </c>
      <c r="L818" t="s">
        <v>45</v>
      </c>
      <c r="M818" t="s">
        <v>49</v>
      </c>
      <c r="N818">
        <v>1400</v>
      </c>
      <c r="O818" s="1">
        <f t="shared" si="43"/>
        <v>341</v>
      </c>
      <c r="P818" s="4">
        <f t="shared" si="44"/>
        <v>0.24357142857142858</v>
      </c>
      <c r="Q818" t="s">
        <v>90</v>
      </c>
    </row>
    <row r="819" spans="1:17" x14ac:dyDescent="0.25">
      <c r="A819" s="5">
        <v>43136</v>
      </c>
      <c r="B819" t="s">
        <v>24</v>
      </c>
      <c r="C819" t="s">
        <v>7</v>
      </c>
      <c r="D819" t="s">
        <v>64</v>
      </c>
      <c r="F819" t="s">
        <v>74</v>
      </c>
      <c r="G819" s="2"/>
      <c r="H819" s="3">
        <v>1059</v>
      </c>
      <c r="I819">
        <v>0</v>
      </c>
      <c r="J819" s="3"/>
      <c r="K819" s="3">
        <f t="shared" si="42"/>
        <v>1059</v>
      </c>
      <c r="L819" t="s">
        <v>45</v>
      </c>
      <c r="M819" t="s">
        <v>49</v>
      </c>
      <c r="N819">
        <v>1400</v>
      </c>
      <c r="O819" s="1">
        <f t="shared" si="43"/>
        <v>341</v>
      </c>
      <c r="P819" s="4">
        <f t="shared" si="44"/>
        <v>0.24357142857142858</v>
      </c>
      <c r="Q819" t="s">
        <v>90</v>
      </c>
    </row>
    <row r="820" spans="1:17" x14ac:dyDescent="0.25">
      <c r="A820" s="5">
        <v>43138</v>
      </c>
      <c r="B820" t="s">
        <v>24</v>
      </c>
      <c r="C820" t="s">
        <v>7</v>
      </c>
      <c r="D820" t="s">
        <v>64</v>
      </c>
      <c r="F820" t="s">
        <v>74</v>
      </c>
      <c r="G820" s="2"/>
      <c r="H820" s="3">
        <v>1059</v>
      </c>
      <c r="I820">
        <v>0</v>
      </c>
      <c r="J820" s="3"/>
      <c r="K820" s="3">
        <f t="shared" si="42"/>
        <v>1059</v>
      </c>
      <c r="L820" t="s">
        <v>45</v>
      </c>
      <c r="M820" t="s">
        <v>49</v>
      </c>
      <c r="N820">
        <v>1400</v>
      </c>
      <c r="O820" s="1">
        <f t="shared" si="43"/>
        <v>341</v>
      </c>
      <c r="P820" s="4">
        <f t="shared" si="44"/>
        <v>0.24357142857142858</v>
      </c>
      <c r="Q820" t="s">
        <v>90</v>
      </c>
    </row>
    <row r="821" spans="1:17" x14ac:dyDescent="0.25">
      <c r="A821" s="5">
        <v>43139</v>
      </c>
      <c r="B821" t="s">
        <v>24</v>
      </c>
      <c r="C821" t="s">
        <v>7</v>
      </c>
      <c r="D821" t="s">
        <v>64</v>
      </c>
      <c r="F821" t="s">
        <v>74</v>
      </c>
      <c r="G821" s="2"/>
      <c r="H821" s="3">
        <v>1059</v>
      </c>
      <c r="I821">
        <v>0</v>
      </c>
      <c r="J821" s="3"/>
      <c r="K821" s="3">
        <f t="shared" si="42"/>
        <v>1059</v>
      </c>
      <c r="L821" t="s">
        <v>45</v>
      </c>
      <c r="M821" t="s">
        <v>49</v>
      </c>
      <c r="N821">
        <v>1400</v>
      </c>
      <c r="O821" s="1">
        <f t="shared" si="43"/>
        <v>341</v>
      </c>
      <c r="P821" s="4">
        <f t="shared" si="44"/>
        <v>0.24357142857142858</v>
      </c>
      <c r="Q821" t="s">
        <v>90</v>
      </c>
    </row>
    <row r="822" spans="1:17" x14ac:dyDescent="0.25">
      <c r="A822" s="5">
        <v>43140</v>
      </c>
      <c r="B822" t="s">
        <v>24</v>
      </c>
      <c r="C822" t="s">
        <v>7</v>
      </c>
      <c r="D822" t="s">
        <v>64</v>
      </c>
      <c r="F822" t="s">
        <v>74</v>
      </c>
      <c r="G822" s="2"/>
      <c r="H822" s="3">
        <v>1059</v>
      </c>
      <c r="I822">
        <v>0</v>
      </c>
      <c r="J822" s="3"/>
      <c r="K822" s="3">
        <f t="shared" si="42"/>
        <v>1059</v>
      </c>
      <c r="L822" t="s">
        <v>45</v>
      </c>
      <c r="M822" t="s">
        <v>49</v>
      </c>
      <c r="N822">
        <v>1400</v>
      </c>
      <c r="O822" s="1">
        <f t="shared" si="43"/>
        <v>341</v>
      </c>
      <c r="P822" s="4">
        <f t="shared" si="44"/>
        <v>0.24357142857142858</v>
      </c>
      <c r="Q822" t="s">
        <v>90</v>
      </c>
    </row>
    <row r="823" spans="1:17" x14ac:dyDescent="0.25">
      <c r="A823" s="5">
        <v>43135</v>
      </c>
      <c r="B823" t="s">
        <v>24</v>
      </c>
      <c r="C823" t="s">
        <v>7</v>
      </c>
      <c r="D823" t="s">
        <v>75</v>
      </c>
      <c r="F823" t="s">
        <v>74</v>
      </c>
      <c r="G823" s="2"/>
      <c r="H823" s="3">
        <v>1400</v>
      </c>
      <c r="I823">
        <v>8</v>
      </c>
      <c r="J823" s="3">
        <v>59.642400000000002</v>
      </c>
      <c r="K823" s="3">
        <f t="shared" si="42"/>
        <v>1459.6424</v>
      </c>
      <c r="L823" t="s">
        <v>45</v>
      </c>
      <c r="M823" t="s">
        <v>49</v>
      </c>
      <c r="N823">
        <v>1400</v>
      </c>
      <c r="O823" s="1">
        <f t="shared" si="43"/>
        <v>-59.642399999999952</v>
      </c>
      <c r="P823" s="4">
        <f t="shared" si="44"/>
        <v>-4.260171428571425E-2</v>
      </c>
      <c r="Q823" t="s">
        <v>90</v>
      </c>
    </row>
    <row r="824" spans="1:17" x14ac:dyDescent="0.25">
      <c r="A824" s="5">
        <v>43136</v>
      </c>
      <c r="B824" t="s">
        <v>24</v>
      </c>
      <c r="C824" t="s">
        <v>7</v>
      </c>
      <c r="D824" t="s">
        <v>75</v>
      </c>
      <c r="F824" t="s">
        <v>74</v>
      </c>
      <c r="G824" s="2"/>
      <c r="H824" s="3">
        <v>1400</v>
      </c>
      <c r="I824">
        <v>8</v>
      </c>
      <c r="J824" s="3">
        <v>59.642400000000002</v>
      </c>
      <c r="K824" s="3">
        <f t="shared" si="42"/>
        <v>1459.6424</v>
      </c>
      <c r="L824" t="s">
        <v>45</v>
      </c>
      <c r="M824" t="s">
        <v>49</v>
      </c>
      <c r="N824">
        <v>1400</v>
      </c>
      <c r="O824" s="1">
        <f t="shared" si="43"/>
        <v>-59.642399999999952</v>
      </c>
      <c r="P824" s="4">
        <f t="shared" si="44"/>
        <v>-4.260171428571425E-2</v>
      </c>
      <c r="Q824" t="s">
        <v>90</v>
      </c>
    </row>
    <row r="825" spans="1:17" x14ac:dyDescent="0.25">
      <c r="A825" s="5">
        <v>43138</v>
      </c>
      <c r="B825" t="s">
        <v>24</v>
      </c>
      <c r="C825" t="s">
        <v>7</v>
      </c>
      <c r="D825" t="s">
        <v>75</v>
      </c>
      <c r="F825" t="s">
        <v>74</v>
      </c>
      <c r="G825" s="2"/>
      <c r="H825" s="3">
        <v>1400</v>
      </c>
      <c r="I825">
        <v>8</v>
      </c>
      <c r="J825" s="3">
        <v>59.642400000000002</v>
      </c>
      <c r="K825" s="3">
        <f t="shared" si="42"/>
        <v>1459.6424</v>
      </c>
      <c r="L825" t="s">
        <v>45</v>
      </c>
      <c r="M825" t="s">
        <v>49</v>
      </c>
      <c r="N825">
        <v>1400</v>
      </c>
      <c r="O825" s="1">
        <f t="shared" si="43"/>
        <v>-59.642399999999952</v>
      </c>
      <c r="P825" s="4">
        <f t="shared" si="44"/>
        <v>-4.260171428571425E-2</v>
      </c>
      <c r="Q825" t="s">
        <v>90</v>
      </c>
    </row>
    <row r="826" spans="1:17" x14ac:dyDescent="0.25">
      <c r="A826" s="5">
        <v>43139</v>
      </c>
      <c r="B826" t="s">
        <v>24</v>
      </c>
      <c r="C826" t="s">
        <v>7</v>
      </c>
      <c r="D826" t="s">
        <v>75</v>
      </c>
      <c r="F826" t="s">
        <v>74</v>
      </c>
      <c r="G826" s="2"/>
      <c r="H826" s="3">
        <v>1400</v>
      </c>
      <c r="I826">
        <v>8</v>
      </c>
      <c r="J826" s="3">
        <v>59.642400000000002</v>
      </c>
      <c r="K826" s="3">
        <f t="shared" si="42"/>
        <v>1459.6424</v>
      </c>
      <c r="L826" t="s">
        <v>45</v>
      </c>
      <c r="M826" t="s">
        <v>49</v>
      </c>
      <c r="N826">
        <v>1400</v>
      </c>
      <c r="O826" s="1">
        <f t="shared" si="43"/>
        <v>-59.642399999999952</v>
      </c>
      <c r="P826" s="4">
        <f t="shared" si="44"/>
        <v>-4.260171428571425E-2</v>
      </c>
      <c r="Q826" t="s">
        <v>90</v>
      </c>
    </row>
    <row r="827" spans="1:17" x14ac:dyDescent="0.25">
      <c r="A827" s="5">
        <v>43140</v>
      </c>
      <c r="B827" t="s">
        <v>24</v>
      </c>
      <c r="C827" t="s">
        <v>7</v>
      </c>
      <c r="D827" t="s">
        <v>75</v>
      </c>
      <c r="F827" t="s">
        <v>74</v>
      </c>
      <c r="G827" s="2"/>
      <c r="H827" s="3">
        <v>1400</v>
      </c>
      <c r="I827">
        <v>8</v>
      </c>
      <c r="J827" s="3">
        <v>59.642400000000002</v>
      </c>
      <c r="K827" s="3">
        <f t="shared" si="42"/>
        <v>1459.6424</v>
      </c>
      <c r="L827" t="s">
        <v>45</v>
      </c>
      <c r="M827" t="s">
        <v>49</v>
      </c>
      <c r="N827">
        <v>1400</v>
      </c>
      <c r="O827" s="1">
        <f t="shared" si="43"/>
        <v>-59.642399999999952</v>
      </c>
      <c r="P827" s="4">
        <f t="shared" si="44"/>
        <v>-4.260171428571425E-2</v>
      </c>
      <c r="Q827" t="s">
        <v>90</v>
      </c>
    </row>
    <row r="828" spans="1:17" x14ac:dyDescent="0.25">
      <c r="A828" s="5">
        <v>43135</v>
      </c>
      <c r="B828" t="s">
        <v>24</v>
      </c>
      <c r="C828" t="s">
        <v>3</v>
      </c>
      <c r="D828" t="s">
        <v>2</v>
      </c>
      <c r="E828">
        <v>152.96</v>
      </c>
      <c r="F828" t="s">
        <v>73</v>
      </c>
      <c r="G828" s="2">
        <f>E828</f>
        <v>152.96</v>
      </c>
      <c r="H828" s="3">
        <f>E828*$C$1</f>
        <v>1140.3626880000002</v>
      </c>
      <c r="I828">
        <v>2</v>
      </c>
      <c r="J828" s="3">
        <f>I828*$C$1</f>
        <v>14.910600000000001</v>
      </c>
      <c r="K828" s="3">
        <f t="shared" si="42"/>
        <v>1155.2732880000001</v>
      </c>
      <c r="L828" t="s">
        <v>45</v>
      </c>
      <c r="M828" t="s">
        <v>50</v>
      </c>
      <c r="N828">
        <v>1600</v>
      </c>
      <c r="O828" s="1">
        <f t="shared" si="43"/>
        <v>444.72671199999991</v>
      </c>
      <c r="P828" s="4">
        <f t="shared" si="44"/>
        <v>0.27795419499999996</v>
      </c>
      <c r="Q828" t="s">
        <v>90</v>
      </c>
    </row>
    <row r="829" spans="1:17" x14ac:dyDescent="0.25">
      <c r="A829" s="5">
        <v>43136</v>
      </c>
      <c r="B829" t="s">
        <v>24</v>
      </c>
      <c r="C829" t="s">
        <v>3</v>
      </c>
      <c r="D829" t="s">
        <v>2</v>
      </c>
      <c r="E829">
        <v>152.96</v>
      </c>
      <c r="F829" t="s">
        <v>73</v>
      </c>
      <c r="G829" s="2">
        <f>E829</f>
        <v>152.96</v>
      </c>
      <c r="H829" s="3">
        <f>E829*$C$1</f>
        <v>1140.3626880000002</v>
      </c>
      <c r="I829">
        <v>2</v>
      </c>
      <c r="J829" s="3">
        <f>I829*$C$1</f>
        <v>14.910600000000001</v>
      </c>
      <c r="K829" s="3">
        <f t="shared" si="42"/>
        <v>1155.2732880000001</v>
      </c>
      <c r="L829" t="s">
        <v>45</v>
      </c>
      <c r="M829" t="s">
        <v>50</v>
      </c>
      <c r="N829">
        <v>1600</v>
      </c>
      <c r="O829" s="1">
        <f t="shared" si="43"/>
        <v>444.72671199999991</v>
      </c>
      <c r="P829" s="4">
        <f t="shared" si="44"/>
        <v>0.27795419499999996</v>
      </c>
      <c r="Q829" t="s">
        <v>90</v>
      </c>
    </row>
    <row r="830" spans="1:17" x14ac:dyDescent="0.25">
      <c r="A830" s="5">
        <v>43138</v>
      </c>
      <c r="B830" t="s">
        <v>24</v>
      </c>
      <c r="C830" t="s">
        <v>3</v>
      </c>
      <c r="D830" t="s">
        <v>2</v>
      </c>
      <c r="E830">
        <v>152.96</v>
      </c>
      <c r="F830" t="s">
        <v>73</v>
      </c>
      <c r="G830" s="2">
        <f>E830</f>
        <v>152.96</v>
      </c>
      <c r="H830" s="3">
        <f>E830*$C$1</f>
        <v>1140.3626880000002</v>
      </c>
      <c r="I830">
        <v>2</v>
      </c>
      <c r="J830" s="3">
        <f>I830*$C$1</f>
        <v>14.910600000000001</v>
      </c>
      <c r="K830" s="3">
        <f t="shared" si="42"/>
        <v>1155.2732880000001</v>
      </c>
      <c r="L830" t="s">
        <v>45</v>
      </c>
      <c r="M830" t="s">
        <v>50</v>
      </c>
      <c r="N830">
        <v>1600</v>
      </c>
      <c r="O830" s="1">
        <f t="shared" si="43"/>
        <v>444.72671199999991</v>
      </c>
      <c r="P830" s="4">
        <f t="shared" si="44"/>
        <v>0.27795419499999996</v>
      </c>
      <c r="Q830" t="s">
        <v>90</v>
      </c>
    </row>
    <row r="831" spans="1:17" x14ac:dyDescent="0.25">
      <c r="A831" s="5">
        <v>43139</v>
      </c>
      <c r="B831" t="s">
        <v>24</v>
      </c>
      <c r="C831" t="s">
        <v>3</v>
      </c>
      <c r="D831" t="s">
        <v>2</v>
      </c>
      <c r="E831">
        <v>152.96</v>
      </c>
      <c r="F831" t="s">
        <v>73</v>
      </c>
      <c r="G831" s="2">
        <f>E831</f>
        <v>152.96</v>
      </c>
      <c r="H831" s="3">
        <f>E831*$C$1</f>
        <v>1140.3626880000002</v>
      </c>
      <c r="I831">
        <v>2</v>
      </c>
      <c r="J831" s="3">
        <f>I831*$C$1</f>
        <v>14.910600000000001</v>
      </c>
      <c r="K831" s="3">
        <f t="shared" si="42"/>
        <v>1155.2732880000001</v>
      </c>
      <c r="L831" t="s">
        <v>45</v>
      </c>
      <c r="M831" t="s">
        <v>50</v>
      </c>
      <c r="N831">
        <v>1600</v>
      </c>
      <c r="O831" s="1">
        <f t="shared" si="43"/>
        <v>444.72671199999991</v>
      </c>
      <c r="P831" s="4">
        <f t="shared" si="44"/>
        <v>0.27795419499999996</v>
      </c>
      <c r="Q831" t="s">
        <v>90</v>
      </c>
    </row>
    <row r="832" spans="1:17" x14ac:dyDescent="0.25">
      <c r="A832" s="5">
        <v>43140</v>
      </c>
      <c r="B832" t="s">
        <v>24</v>
      </c>
      <c r="C832" t="s">
        <v>3</v>
      </c>
      <c r="D832" t="s">
        <v>2</v>
      </c>
      <c r="E832">
        <v>152.96</v>
      </c>
      <c r="F832" t="s">
        <v>73</v>
      </c>
      <c r="G832" s="2">
        <f>E832</f>
        <v>152.96</v>
      </c>
      <c r="H832" s="3">
        <f>E832*$C$1</f>
        <v>1140.3626880000002</v>
      </c>
      <c r="I832">
        <v>2</v>
      </c>
      <c r="J832" s="3">
        <f>I832*$C$1</f>
        <v>14.910600000000001</v>
      </c>
      <c r="K832" s="3">
        <f t="shared" si="42"/>
        <v>1155.2732880000001</v>
      </c>
      <c r="L832" t="s">
        <v>45</v>
      </c>
      <c r="M832" t="s">
        <v>50</v>
      </c>
      <c r="N832">
        <v>1600</v>
      </c>
      <c r="O832" s="1">
        <f t="shared" si="43"/>
        <v>444.72671199999991</v>
      </c>
      <c r="P832" s="4">
        <f t="shared" si="44"/>
        <v>0.27795419499999996</v>
      </c>
      <c r="Q832" t="s">
        <v>90</v>
      </c>
    </row>
    <row r="833" spans="1:17" x14ac:dyDescent="0.25">
      <c r="A833" s="5">
        <v>43135</v>
      </c>
      <c r="B833" t="s">
        <v>24</v>
      </c>
      <c r="C833" t="s">
        <v>3</v>
      </c>
      <c r="D833" t="s">
        <v>70</v>
      </c>
      <c r="G833" s="2"/>
      <c r="H833" s="3">
        <v>784</v>
      </c>
      <c r="I833">
        <v>8</v>
      </c>
      <c r="J833" s="3">
        <v>75</v>
      </c>
      <c r="K833" s="3">
        <f t="shared" si="42"/>
        <v>859</v>
      </c>
      <c r="L833" t="s">
        <v>45</v>
      </c>
      <c r="M833" t="s">
        <v>71</v>
      </c>
      <c r="N833">
        <v>1600</v>
      </c>
      <c r="O833" s="1">
        <f t="shared" si="43"/>
        <v>741</v>
      </c>
      <c r="P833" s="4">
        <f t="shared" si="44"/>
        <v>0.46312500000000001</v>
      </c>
      <c r="Q833" t="s">
        <v>90</v>
      </c>
    </row>
    <row r="834" spans="1:17" x14ac:dyDescent="0.25">
      <c r="A834" s="5">
        <v>43136</v>
      </c>
      <c r="B834" t="s">
        <v>24</v>
      </c>
      <c r="C834" t="s">
        <v>3</v>
      </c>
      <c r="D834" t="s">
        <v>70</v>
      </c>
      <c r="G834" s="2"/>
      <c r="H834" s="3">
        <v>784</v>
      </c>
      <c r="I834">
        <v>8</v>
      </c>
      <c r="J834" s="3">
        <v>75</v>
      </c>
      <c r="K834" s="3">
        <f t="shared" si="42"/>
        <v>859</v>
      </c>
      <c r="L834" t="s">
        <v>45</v>
      </c>
      <c r="M834" t="s">
        <v>71</v>
      </c>
      <c r="N834">
        <v>1600</v>
      </c>
      <c r="O834" s="1">
        <f t="shared" si="43"/>
        <v>741</v>
      </c>
      <c r="P834" s="4">
        <f t="shared" si="44"/>
        <v>0.46312500000000001</v>
      </c>
      <c r="Q834" t="s">
        <v>90</v>
      </c>
    </row>
    <row r="835" spans="1:17" x14ac:dyDescent="0.25">
      <c r="A835" s="5">
        <v>43138</v>
      </c>
      <c r="B835" t="s">
        <v>24</v>
      </c>
      <c r="C835" t="s">
        <v>3</v>
      </c>
      <c r="D835" t="s">
        <v>70</v>
      </c>
      <c r="G835" s="2"/>
      <c r="H835" s="3">
        <v>784</v>
      </c>
      <c r="I835">
        <v>8</v>
      </c>
      <c r="J835" s="3">
        <v>75</v>
      </c>
      <c r="K835" s="3">
        <f t="shared" si="42"/>
        <v>859</v>
      </c>
      <c r="L835" t="s">
        <v>45</v>
      </c>
      <c r="M835" t="s">
        <v>71</v>
      </c>
      <c r="N835">
        <v>1600</v>
      </c>
      <c r="O835" s="1">
        <f t="shared" si="43"/>
        <v>741</v>
      </c>
      <c r="P835" s="4">
        <f t="shared" si="44"/>
        <v>0.46312500000000001</v>
      </c>
      <c r="Q835" t="s">
        <v>90</v>
      </c>
    </row>
    <row r="836" spans="1:17" x14ac:dyDescent="0.25">
      <c r="A836" s="5">
        <v>43139</v>
      </c>
      <c r="B836" t="s">
        <v>24</v>
      </c>
      <c r="C836" t="s">
        <v>3</v>
      </c>
      <c r="D836" t="s">
        <v>70</v>
      </c>
      <c r="G836" s="2"/>
      <c r="H836" s="3">
        <v>784</v>
      </c>
      <c r="I836">
        <v>8</v>
      </c>
      <c r="J836" s="3">
        <v>75</v>
      </c>
      <c r="K836" s="3">
        <f t="shared" si="42"/>
        <v>859</v>
      </c>
      <c r="L836" t="s">
        <v>45</v>
      </c>
      <c r="M836" t="s">
        <v>71</v>
      </c>
      <c r="N836">
        <v>1600</v>
      </c>
      <c r="O836" s="1">
        <f t="shared" si="43"/>
        <v>741</v>
      </c>
      <c r="P836" s="4">
        <f t="shared" si="44"/>
        <v>0.46312500000000001</v>
      </c>
      <c r="Q836" t="s">
        <v>90</v>
      </c>
    </row>
    <row r="837" spans="1:17" x14ac:dyDescent="0.25">
      <c r="A837" s="5">
        <v>43140</v>
      </c>
      <c r="B837" t="s">
        <v>24</v>
      </c>
      <c r="C837" t="s">
        <v>3</v>
      </c>
      <c r="D837" t="s">
        <v>70</v>
      </c>
      <c r="G837" s="2"/>
      <c r="H837" s="3">
        <v>784</v>
      </c>
      <c r="I837">
        <v>8</v>
      </c>
      <c r="J837" s="3">
        <v>75</v>
      </c>
      <c r="K837" s="3">
        <f t="shared" si="42"/>
        <v>859</v>
      </c>
      <c r="L837" t="s">
        <v>45</v>
      </c>
      <c r="M837" t="s">
        <v>71</v>
      </c>
      <c r="N837">
        <v>1600</v>
      </c>
      <c r="O837" s="1">
        <f t="shared" si="43"/>
        <v>741</v>
      </c>
      <c r="P837" s="4">
        <f t="shared" si="44"/>
        <v>0.46312500000000001</v>
      </c>
      <c r="Q837" t="s">
        <v>90</v>
      </c>
    </row>
    <row r="838" spans="1:17" x14ac:dyDescent="0.25">
      <c r="A838" s="5">
        <v>43135</v>
      </c>
      <c r="B838" t="s">
        <v>24</v>
      </c>
      <c r="C838" t="s">
        <v>3</v>
      </c>
      <c r="D838" t="s">
        <v>69</v>
      </c>
      <c r="E838">
        <v>170</v>
      </c>
      <c r="F838" t="s">
        <v>73</v>
      </c>
      <c r="G838" s="2">
        <f>E838</f>
        <v>170</v>
      </c>
      <c r="H838" s="3">
        <f>E838*'21run'!$C$1</f>
        <v>1265.2760000000001</v>
      </c>
      <c r="I838">
        <v>10</v>
      </c>
      <c r="J838" s="3">
        <f>I838*'21run'!$C$1</f>
        <v>74.427999999999997</v>
      </c>
      <c r="K838" s="3">
        <f t="shared" ref="K838:K901" si="45">H838+J838</f>
        <v>1339.7040000000002</v>
      </c>
      <c r="L838" t="s">
        <v>45</v>
      </c>
      <c r="M838" t="s">
        <v>50</v>
      </c>
      <c r="N838">
        <v>1600</v>
      </c>
      <c r="O838" s="1">
        <f t="shared" ref="O838:O901" si="46">N838-K838</f>
        <v>260.29599999999982</v>
      </c>
      <c r="P838" s="4">
        <f t="shared" ref="P838:P901" si="47">O838/N838</f>
        <v>0.16268499999999989</v>
      </c>
      <c r="Q838" t="s">
        <v>90</v>
      </c>
    </row>
    <row r="839" spans="1:17" x14ac:dyDescent="0.25">
      <c r="A839" s="5">
        <v>43136</v>
      </c>
      <c r="B839" t="s">
        <v>24</v>
      </c>
      <c r="C839" t="s">
        <v>3</v>
      </c>
      <c r="D839" t="s">
        <v>69</v>
      </c>
      <c r="E839">
        <v>170</v>
      </c>
      <c r="F839" t="s">
        <v>73</v>
      </c>
      <c r="G839" s="2">
        <f>E839</f>
        <v>170</v>
      </c>
      <c r="H839" s="3">
        <f>E839*'21run'!$C$1</f>
        <v>1265.2760000000001</v>
      </c>
      <c r="I839">
        <v>10</v>
      </c>
      <c r="J839" s="3">
        <f>I839*'21run'!$C$1</f>
        <v>74.427999999999997</v>
      </c>
      <c r="K839" s="3">
        <f t="shared" si="45"/>
        <v>1339.7040000000002</v>
      </c>
      <c r="L839" t="s">
        <v>45</v>
      </c>
      <c r="M839" t="s">
        <v>50</v>
      </c>
      <c r="N839">
        <v>1600</v>
      </c>
      <c r="O839" s="1">
        <f t="shared" si="46"/>
        <v>260.29599999999982</v>
      </c>
      <c r="P839" s="4">
        <f t="shared" si="47"/>
        <v>0.16268499999999989</v>
      </c>
      <c r="Q839" t="s">
        <v>90</v>
      </c>
    </row>
    <row r="840" spans="1:17" x14ac:dyDescent="0.25">
      <c r="A840" s="5">
        <v>43138</v>
      </c>
      <c r="B840" t="s">
        <v>24</v>
      </c>
      <c r="C840" t="s">
        <v>3</v>
      </c>
      <c r="D840" t="s">
        <v>69</v>
      </c>
      <c r="E840">
        <v>170</v>
      </c>
      <c r="F840" t="s">
        <v>73</v>
      </c>
      <c r="G840" s="2">
        <f>E840</f>
        <v>170</v>
      </c>
      <c r="H840" s="3">
        <f>E840*'21run'!$C$1</f>
        <v>1265.2760000000001</v>
      </c>
      <c r="I840">
        <v>10</v>
      </c>
      <c r="J840" s="3">
        <f>I840*'21run'!$C$1</f>
        <v>74.427999999999997</v>
      </c>
      <c r="K840" s="3">
        <f t="shared" si="45"/>
        <v>1339.7040000000002</v>
      </c>
      <c r="L840" t="s">
        <v>45</v>
      </c>
      <c r="M840" t="s">
        <v>50</v>
      </c>
      <c r="N840">
        <v>1600</v>
      </c>
      <c r="O840" s="1">
        <f t="shared" si="46"/>
        <v>260.29599999999982</v>
      </c>
      <c r="P840" s="4">
        <f t="shared" si="47"/>
        <v>0.16268499999999989</v>
      </c>
      <c r="Q840" t="s">
        <v>90</v>
      </c>
    </row>
    <row r="841" spans="1:17" x14ac:dyDescent="0.25">
      <c r="A841" s="5">
        <v>43139</v>
      </c>
      <c r="B841" t="s">
        <v>24</v>
      </c>
      <c r="C841" t="s">
        <v>3</v>
      </c>
      <c r="D841" t="s">
        <v>69</v>
      </c>
      <c r="E841">
        <v>170</v>
      </c>
      <c r="F841" t="s">
        <v>73</v>
      </c>
      <c r="G841" s="2">
        <f>E841</f>
        <v>170</v>
      </c>
      <c r="H841" s="3">
        <f>E841*'21run'!$C$1</f>
        <v>1265.2760000000001</v>
      </c>
      <c r="I841">
        <v>10</v>
      </c>
      <c r="J841" s="3">
        <f>I841*'21run'!$C$1</f>
        <v>74.427999999999997</v>
      </c>
      <c r="K841" s="3">
        <f t="shared" si="45"/>
        <v>1339.7040000000002</v>
      </c>
      <c r="L841" t="s">
        <v>45</v>
      </c>
      <c r="M841" t="s">
        <v>50</v>
      </c>
      <c r="N841">
        <v>1600</v>
      </c>
      <c r="O841" s="1">
        <f t="shared" si="46"/>
        <v>260.29599999999982</v>
      </c>
      <c r="P841" s="4">
        <f t="shared" si="47"/>
        <v>0.16268499999999989</v>
      </c>
      <c r="Q841" t="s">
        <v>90</v>
      </c>
    </row>
    <row r="842" spans="1:17" x14ac:dyDescent="0.25">
      <c r="A842" s="5">
        <v>43140</v>
      </c>
      <c r="B842" t="s">
        <v>24</v>
      </c>
      <c r="C842" t="s">
        <v>3</v>
      </c>
      <c r="D842" t="s">
        <v>69</v>
      </c>
      <c r="E842">
        <v>170</v>
      </c>
      <c r="F842" t="s">
        <v>73</v>
      </c>
      <c r="G842" s="2">
        <f>E842</f>
        <v>170</v>
      </c>
      <c r="H842" s="3">
        <f>E842*'21run'!$C$1</f>
        <v>1265.2760000000001</v>
      </c>
      <c r="I842">
        <v>10</v>
      </c>
      <c r="J842" s="3">
        <f>I842*'21run'!$C$1</f>
        <v>74.427999999999997</v>
      </c>
      <c r="K842" s="3">
        <f t="shared" si="45"/>
        <v>1339.7040000000002</v>
      </c>
      <c r="L842" t="s">
        <v>45</v>
      </c>
      <c r="M842" t="s">
        <v>50</v>
      </c>
      <c r="N842">
        <v>1600</v>
      </c>
      <c r="O842" s="1">
        <f t="shared" si="46"/>
        <v>260.29599999999982</v>
      </c>
      <c r="P842" s="4">
        <f t="shared" si="47"/>
        <v>0.16268499999999989</v>
      </c>
      <c r="Q842" t="s">
        <v>90</v>
      </c>
    </row>
    <row r="843" spans="1:17" x14ac:dyDescent="0.25">
      <c r="A843" s="5">
        <v>43135</v>
      </c>
      <c r="B843" t="s">
        <v>24</v>
      </c>
      <c r="C843" t="s">
        <v>3</v>
      </c>
      <c r="D843" t="s">
        <v>67</v>
      </c>
      <c r="F843" t="s">
        <v>74</v>
      </c>
      <c r="G843" s="2"/>
      <c r="H843" s="3">
        <v>959</v>
      </c>
      <c r="I843">
        <v>0</v>
      </c>
      <c r="J843" s="3">
        <v>0</v>
      </c>
      <c r="K843" s="3">
        <f t="shared" si="45"/>
        <v>959</v>
      </c>
      <c r="L843" t="s">
        <v>45</v>
      </c>
      <c r="M843" t="s">
        <v>68</v>
      </c>
      <c r="N843">
        <v>1600</v>
      </c>
      <c r="O843" s="1">
        <f t="shared" si="46"/>
        <v>641</v>
      </c>
      <c r="P843" s="4">
        <f t="shared" si="47"/>
        <v>0.40062500000000001</v>
      </c>
      <c r="Q843" t="s">
        <v>90</v>
      </c>
    </row>
    <row r="844" spans="1:17" x14ac:dyDescent="0.25">
      <c r="A844" s="5">
        <v>43136</v>
      </c>
      <c r="B844" t="s">
        <v>24</v>
      </c>
      <c r="C844" t="s">
        <v>3</v>
      </c>
      <c r="D844" t="s">
        <v>67</v>
      </c>
      <c r="F844" t="s">
        <v>74</v>
      </c>
      <c r="G844" s="2"/>
      <c r="H844" s="3">
        <v>959</v>
      </c>
      <c r="I844">
        <v>0</v>
      </c>
      <c r="J844" s="3">
        <v>0</v>
      </c>
      <c r="K844" s="3">
        <f t="shared" si="45"/>
        <v>959</v>
      </c>
      <c r="L844" t="s">
        <v>45</v>
      </c>
      <c r="M844" t="s">
        <v>68</v>
      </c>
      <c r="N844">
        <v>1600</v>
      </c>
      <c r="O844" s="1">
        <f t="shared" si="46"/>
        <v>641</v>
      </c>
      <c r="P844" s="4">
        <f t="shared" si="47"/>
        <v>0.40062500000000001</v>
      </c>
      <c r="Q844" t="s">
        <v>90</v>
      </c>
    </row>
    <row r="845" spans="1:17" x14ac:dyDescent="0.25">
      <c r="A845" s="5">
        <v>43138</v>
      </c>
      <c r="B845" t="s">
        <v>24</v>
      </c>
      <c r="C845" t="s">
        <v>3</v>
      </c>
      <c r="D845" t="s">
        <v>67</v>
      </c>
      <c r="F845" t="s">
        <v>74</v>
      </c>
      <c r="G845" s="2"/>
      <c r="H845" s="3">
        <v>959</v>
      </c>
      <c r="I845">
        <v>0</v>
      </c>
      <c r="J845" s="3">
        <v>0</v>
      </c>
      <c r="K845" s="3">
        <f t="shared" si="45"/>
        <v>959</v>
      </c>
      <c r="L845" t="s">
        <v>45</v>
      </c>
      <c r="M845" t="s">
        <v>68</v>
      </c>
      <c r="N845">
        <v>1600</v>
      </c>
      <c r="O845" s="1">
        <f t="shared" si="46"/>
        <v>641</v>
      </c>
      <c r="P845" s="4">
        <f t="shared" si="47"/>
        <v>0.40062500000000001</v>
      </c>
      <c r="Q845" t="s">
        <v>90</v>
      </c>
    </row>
    <row r="846" spans="1:17" x14ac:dyDescent="0.25">
      <c r="A846" s="5">
        <v>43139</v>
      </c>
      <c r="B846" t="s">
        <v>24</v>
      </c>
      <c r="C846" t="s">
        <v>3</v>
      </c>
      <c r="D846" t="s">
        <v>67</v>
      </c>
      <c r="F846" t="s">
        <v>74</v>
      </c>
      <c r="G846" s="2"/>
      <c r="H846" s="3">
        <v>959</v>
      </c>
      <c r="I846">
        <v>0</v>
      </c>
      <c r="J846" s="3">
        <v>0</v>
      </c>
      <c r="K846" s="3">
        <f t="shared" si="45"/>
        <v>959</v>
      </c>
      <c r="L846" t="s">
        <v>45</v>
      </c>
      <c r="M846" t="s">
        <v>68</v>
      </c>
      <c r="N846">
        <v>1600</v>
      </c>
      <c r="O846" s="1">
        <f t="shared" si="46"/>
        <v>641</v>
      </c>
      <c r="P846" s="4">
        <f t="shared" si="47"/>
        <v>0.40062500000000001</v>
      </c>
      <c r="Q846" t="s">
        <v>90</v>
      </c>
    </row>
    <row r="847" spans="1:17" x14ac:dyDescent="0.25">
      <c r="A847" s="5">
        <v>43140</v>
      </c>
      <c r="B847" t="s">
        <v>24</v>
      </c>
      <c r="C847" t="s">
        <v>3</v>
      </c>
      <c r="D847" t="s">
        <v>67</v>
      </c>
      <c r="F847" t="s">
        <v>74</v>
      </c>
      <c r="G847" s="2"/>
      <c r="H847" s="3">
        <v>959</v>
      </c>
      <c r="I847">
        <v>0</v>
      </c>
      <c r="J847" s="3">
        <v>0</v>
      </c>
      <c r="K847" s="3">
        <f t="shared" si="45"/>
        <v>959</v>
      </c>
      <c r="L847" t="s">
        <v>45</v>
      </c>
      <c r="M847" t="s">
        <v>68</v>
      </c>
      <c r="N847">
        <v>1600</v>
      </c>
      <c r="O847" s="1">
        <f t="shared" si="46"/>
        <v>641</v>
      </c>
      <c r="P847" s="4">
        <f t="shared" si="47"/>
        <v>0.40062500000000001</v>
      </c>
      <c r="Q847" t="s">
        <v>90</v>
      </c>
    </row>
    <row r="848" spans="1:17" x14ac:dyDescent="0.25">
      <c r="A848" s="5">
        <v>43135</v>
      </c>
      <c r="B848" t="s">
        <v>24</v>
      </c>
      <c r="C848" t="s">
        <v>3</v>
      </c>
      <c r="D848" t="s">
        <v>66</v>
      </c>
      <c r="E848">
        <v>83.99</v>
      </c>
      <c r="F848" t="s">
        <v>77</v>
      </c>
      <c r="G848" s="2">
        <f>E848</f>
        <v>83.99</v>
      </c>
      <c r="H848" s="3">
        <f>E848*'21run'!$C$2</f>
        <v>715.77117899999996</v>
      </c>
      <c r="I848">
        <v>8</v>
      </c>
      <c r="J848" s="3">
        <f>I848*'21run'!$C$2</f>
        <v>68.1768</v>
      </c>
      <c r="K848" s="3">
        <f t="shared" si="45"/>
        <v>783.94797899999992</v>
      </c>
      <c r="L848" t="s">
        <v>45</v>
      </c>
      <c r="M848" t="s">
        <v>51</v>
      </c>
      <c r="N848">
        <v>1600</v>
      </c>
      <c r="O848" s="1">
        <f t="shared" si="46"/>
        <v>816.05202100000008</v>
      </c>
      <c r="P848" s="4">
        <f t="shared" si="47"/>
        <v>0.51003251312500009</v>
      </c>
      <c r="Q848" t="s">
        <v>90</v>
      </c>
    </row>
    <row r="849" spans="1:17" x14ac:dyDescent="0.25">
      <c r="A849" s="5">
        <v>43136</v>
      </c>
      <c r="B849" t="s">
        <v>24</v>
      </c>
      <c r="C849" t="s">
        <v>3</v>
      </c>
      <c r="D849" t="s">
        <v>66</v>
      </c>
      <c r="E849">
        <v>83.99</v>
      </c>
      <c r="F849" t="s">
        <v>77</v>
      </c>
      <c r="G849" s="2">
        <f>E849</f>
        <v>83.99</v>
      </c>
      <c r="H849" s="3">
        <f>E849*'21run'!$C$2</f>
        <v>715.77117899999996</v>
      </c>
      <c r="I849">
        <v>8</v>
      </c>
      <c r="J849" s="3">
        <f>I849*'21run'!$C$2</f>
        <v>68.1768</v>
      </c>
      <c r="K849" s="3">
        <f t="shared" si="45"/>
        <v>783.94797899999992</v>
      </c>
      <c r="L849" t="s">
        <v>45</v>
      </c>
      <c r="M849" t="s">
        <v>51</v>
      </c>
      <c r="N849">
        <v>1600</v>
      </c>
      <c r="O849" s="1">
        <f t="shared" si="46"/>
        <v>816.05202100000008</v>
      </c>
      <c r="P849" s="4">
        <f t="shared" si="47"/>
        <v>0.51003251312500009</v>
      </c>
      <c r="Q849" t="s">
        <v>90</v>
      </c>
    </row>
    <row r="850" spans="1:17" x14ac:dyDescent="0.25">
      <c r="A850" s="5">
        <v>43138</v>
      </c>
      <c r="B850" t="s">
        <v>24</v>
      </c>
      <c r="C850" t="s">
        <v>3</v>
      </c>
      <c r="D850" t="s">
        <v>66</v>
      </c>
      <c r="E850">
        <v>83.99</v>
      </c>
      <c r="F850" t="s">
        <v>77</v>
      </c>
      <c r="G850" s="2">
        <f>E850</f>
        <v>83.99</v>
      </c>
      <c r="H850" s="3">
        <f>E850*'21run'!$C$2</f>
        <v>715.77117899999996</v>
      </c>
      <c r="I850">
        <v>8</v>
      </c>
      <c r="J850" s="3">
        <f>I850*'21run'!$C$2</f>
        <v>68.1768</v>
      </c>
      <c r="K850" s="3">
        <f t="shared" si="45"/>
        <v>783.94797899999992</v>
      </c>
      <c r="L850" t="s">
        <v>45</v>
      </c>
      <c r="M850" t="s">
        <v>51</v>
      </c>
      <c r="N850">
        <v>1600</v>
      </c>
      <c r="O850" s="1">
        <f t="shared" si="46"/>
        <v>816.05202100000008</v>
      </c>
      <c r="P850" s="4">
        <f t="shared" si="47"/>
        <v>0.51003251312500009</v>
      </c>
      <c r="Q850" t="s">
        <v>90</v>
      </c>
    </row>
    <row r="851" spans="1:17" x14ac:dyDescent="0.25">
      <c r="A851" s="5">
        <v>43139</v>
      </c>
      <c r="B851" t="s">
        <v>24</v>
      </c>
      <c r="C851" t="s">
        <v>3</v>
      </c>
      <c r="D851" t="s">
        <v>66</v>
      </c>
      <c r="E851">
        <v>83.99</v>
      </c>
      <c r="F851" t="s">
        <v>77</v>
      </c>
      <c r="G851" s="2">
        <f>E851</f>
        <v>83.99</v>
      </c>
      <c r="H851" s="3">
        <f>E851*'21run'!$C$2</f>
        <v>715.77117899999996</v>
      </c>
      <c r="I851">
        <v>8</v>
      </c>
      <c r="J851" s="3">
        <f>I851*'21run'!$C$2</f>
        <v>68.1768</v>
      </c>
      <c r="K851" s="3">
        <f t="shared" si="45"/>
        <v>783.94797899999992</v>
      </c>
      <c r="L851" t="s">
        <v>45</v>
      </c>
      <c r="M851" t="s">
        <v>51</v>
      </c>
      <c r="N851">
        <v>1600</v>
      </c>
      <c r="O851" s="1">
        <f t="shared" si="46"/>
        <v>816.05202100000008</v>
      </c>
      <c r="P851" s="4">
        <f t="shared" si="47"/>
        <v>0.51003251312500009</v>
      </c>
      <c r="Q851" t="s">
        <v>90</v>
      </c>
    </row>
    <row r="852" spans="1:17" x14ac:dyDescent="0.25">
      <c r="A852" s="5">
        <v>43140</v>
      </c>
      <c r="B852" t="s">
        <v>24</v>
      </c>
      <c r="C852" t="s">
        <v>3</v>
      </c>
      <c r="D852" t="s">
        <v>66</v>
      </c>
      <c r="E852">
        <v>83.99</v>
      </c>
      <c r="F852" t="s">
        <v>77</v>
      </c>
      <c r="G852" s="2">
        <f>E852</f>
        <v>83.99</v>
      </c>
      <c r="H852" s="3">
        <f>E852*'21run'!$C$2</f>
        <v>715.77117899999996</v>
      </c>
      <c r="I852">
        <v>8</v>
      </c>
      <c r="J852" s="3">
        <f>I852*'21run'!$C$2</f>
        <v>68.1768</v>
      </c>
      <c r="K852" s="3">
        <f t="shared" si="45"/>
        <v>783.94797899999992</v>
      </c>
      <c r="L852" t="s">
        <v>45</v>
      </c>
      <c r="M852" t="s">
        <v>51</v>
      </c>
      <c r="N852">
        <v>1600</v>
      </c>
      <c r="O852" s="1">
        <f t="shared" si="46"/>
        <v>816.05202100000008</v>
      </c>
      <c r="P852" s="4">
        <f t="shared" si="47"/>
        <v>0.51003251312500009</v>
      </c>
      <c r="Q852" t="s">
        <v>90</v>
      </c>
    </row>
    <row r="853" spans="1:17" x14ac:dyDescent="0.25">
      <c r="A853" s="5">
        <v>43135</v>
      </c>
      <c r="B853" t="s">
        <v>24</v>
      </c>
      <c r="C853" t="s">
        <v>3</v>
      </c>
      <c r="D853" t="s">
        <v>65</v>
      </c>
      <c r="F853" t="s">
        <v>74</v>
      </c>
      <c r="G853" s="2"/>
      <c r="H853" s="3">
        <v>1099</v>
      </c>
      <c r="I853">
        <v>8</v>
      </c>
      <c r="J853" s="3">
        <v>0</v>
      </c>
      <c r="K853" s="3">
        <f t="shared" si="45"/>
        <v>1099</v>
      </c>
      <c r="L853" t="s">
        <v>45</v>
      </c>
      <c r="M853" t="s">
        <v>49</v>
      </c>
      <c r="N853">
        <v>1600</v>
      </c>
      <c r="O853" s="1">
        <f t="shared" si="46"/>
        <v>501</v>
      </c>
      <c r="P853" s="4">
        <f t="shared" si="47"/>
        <v>0.31312499999999999</v>
      </c>
      <c r="Q853" t="s">
        <v>90</v>
      </c>
    </row>
    <row r="854" spans="1:17" x14ac:dyDescent="0.25">
      <c r="A854" s="5">
        <v>43136</v>
      </c>
      <c r="B854" t="s">
        <v>24</v>
      </c>
      <c r="C854" t="s">
        <v>3</v>
      </c>
      <c r="D854" t="s">
        <v>65</v>
      </c>
      <c r="F854" t="s">
        <v>74</v>
      </c>
      <c r="G854" s="2"/>
      <c r="H854" s="3">
        <v>1099</v>
      </c>
      <c r="I854">
        <v>8</v>
      </c>
      <c r="J854" s="3">
        <v>0</v>
      </c>
      <c r="K854" s="3">
        <f t="shared" si="45"/>
        <v>1099</v>
      </c>
      <c r="L854" t="s">
        <v>45</v>
      </c>
      <c r="M854" t="s">
        <v>49</v>
      </c>
      <c r="N854">
        <v>1600</v>
      </c>
      <c r="O854" s="1">
        <f t="shared" si="46"/>
        <v>501</v>
      </c>
      <c r="P854" s="4">
        <f t="shared" si="47"/>
        <v>0.31312499999999999</v>
      </c>
      <c r="Q854" t="s">
        <v>90</v>
      </c>
    </row>
    <row r="855" spans="1:17" x14ac:dyDescent="0.25">
      <c r="A855" s="5">
        <v>43138</v>
      </c>
      <c r="B855" t="s">
        <v>24</v>
      </c>
      <c r="C855" t="s">
        <v>3</v>
      </c>
      <c r="D855" t="s">
        <v>65</v>
      </c>
      <c r="F855" t="s">
        <v>74</v>
      </c>
      <c r="G855" s="2"/>
      <c r="H855" s="3">
        <v>1099</v>
      </c>
      <c r="I855">
        <v>8</v>
      </c>
      <c r="J855" s="3">
        <v>0</v>
      </c>
      <c r="K855" s="3">
        <f t="shared" si="45"/>
        <v>1099</v>
      </c>
      <c r="L855" t="s">
        <v>45</v>
      </c>
      <c r="M855" t="s">
        <v>49</v>
      </c>
      <c r="N855">
        <v>1600</v>
      </c>
      <c r="O855" s="1">
        <f t="shared" si="46"/>
        <v>501</v>
      </c>
      <c r="P855" s="4">
        <f t="shared" si="47"/>
        <v>0.31312499999999999</v>
      </c>
      <c r="Q855" t="s">
        <v>90</v>
      </c>
    </row>
    <row r="856" spans="1:17" x14ac:dyDescent="0.25">
      <c r="A856" s="5">
        <v>43139</v>
      </c>
      <c r="B856" t="s">
        <v>24</v>
      </c>
      <c r="C856" t="s">
        <v>3</v>
      </c>
      <c r="D856" t="s">
        <v>65</v>
      </c>
      <c r="F856" t="s">
        <v>74</v>
      </c>
      <c r="G856" s="2"/>
      <c r="H856" s="3">
        <v>1099</v>
      </c>
      <c r="I856">
        <v>8</v>
      </c>
      <c r="J856" s="3">
        <v>0</v>
      </c>
      <c r="K856" s="3">
        <f t="shared" si="45"/>
        <v>1099</v>
      </c>
      <c r="L856" t="s">
        <v>45</v>
      </c>
      <c r="M856" t="s">
        <v>49</v>
      </c>
      <c r="N856">
        <v>1600</v>
      </c>
      <c r="O856" s="1">
        <f t="shared" si="46"/>
        <v>501</v>
      </c>
      <c r="P856" s="4">
        <f t="shared" si="47"/>
        <v>0.31312499999999999</v>
      </c>
      <c r="Q856" t="s">
        <v>90</v>
      </c>
    </row>
    <row r="857" spans="1:17" x14ac:dyDescent="0.25">
      <c r="A857" s="5">
        <v>43140</v>
      </c>
      <c r="B857" t="s">
        <v>24</v>
      </c>
      <c r="C857" t="s">
        <v>3</v>
      </c>
      <c r="D857" t="s">
        <v>65</v>
      </c>
      <c r="F857" t="s">
        <v>74</v>
      </c>
      <c r="G857" s="2"/>
      <c r="H857" s="3">
        <v>1099</v>
      </c>
      <c r="I857">
        <v>8</v>
      </c>
      <c r="J857" s="3">
        <v>0</v>
      </c>
      <c r="K857" s="3">
        <f t="shared" si="45"/>
        <v>1099</v>
      </c>
      <c r="L857" t="s">
        <v>45</v>
      </c>
      <c r="M857" t="s">
        <v>49</v>
      </c>
      <c r="N857">
        <v>1600</v>
      </c>
      <c r="O857" s="1">
        <f t="shared" si="46"/>
        <v>501</v>
      </c>
      <c r="P857" s="4">
        <f t="shared" si="47"/>
        <v>0.31312499999999999</v>
      </c>
      <c r="Q857" t="s">
        <v>90</v>
      </c>
    </row>
    <row r="858" spans="1:17" x14ac:dyDescent="0.25">
      <c r="A858" s="5">
        <v>43135</v>
      </c>
      <c r="B858" t="s">
        <v>24</v>
      </c>
      <c r="C858" t="s">
        <v>3</v>
      </c>
      <c r="D858" t="s">
        <v>64</v>
      </c>
      <c r="F858" t="s">
        <v>74</v>
      </c>
      <c r="G858" s="2"/>
      <c r="H858" s="3">
        <v>899</v>
      </c>
      <c r="I858">
        <v>0</v>
      </c>
      <c r="J858" s="3">
        <v>39</v>
      </c>
      <c r="K858" s="3">
        <f t="shared" si="45"/>
        <v>938</v>
      </c>
      <c r="L858" t="s">
        <v>45</v>
      </c>
      <c r="M858" t="s">
        <v>49</v>
      </c>
      <c r="N858">
        <v>1600</v>
      </c>
      <c r="O858" s="1">
        <f t="shared" si="46"/>
        <v>662</v>
      </c>
      <c r="P858" s="4">
        <f t="shared" si="47"/>
        <v>0.41375000000000001</v>
      </c>
      <c r="Q858" t="s">
        <v>90</v>
      </c>
    </row>
    <row r="859" spans="1:17" x14ac:dyDescent="0.25">
      <c r="A859" s="5">
        <v>43136</v>
      </c>
      <c r="B859" t="s">
        <v>24</v>
      </c>
      <c r="C859" t="s">
        <v>3</v>
      </c>
      <c r="D859" t="s">
        <v>64</v>
      </c>
      <c r="F859" t="s">
        <v>74</v>
      </c>
      <c r="G859" s="2"/>
      <c r="H859" s="3">
        <v>899</v>
      </c>
      <c r="I859">
        <v>0</v>
      </c>
      <c r="J859" s="3">
        <v>39</v>
      </c>
      <c r="K859" s="3">
        <f t="shared" si="45"/>
        <v>938</v>
      </c>
      <c r="L859" t="s">
        <v>45</v>
      </c>
      <c r="M859" t="s">
        <v>49</v>
      </c>
      <c r="N859">
        <v>1600</v>
      </c>
      <c r="O859" s="1">
        <f t="shared" si="46"/>
        <v>662</v>
      </c>
      <c r="P859" s="4">
        <f t="shared" si="47"/>
        <v>0.41375000000000001</v>
      </c>
      <c r="Q859" t="s">
        <v>90</v>
      </c>
    </row>
    <row r="860" spans="1:17" x14ac:dyDescent="0.25">
      <c r="A860" s="5">
        <v>43138</v>
      </c>
      <c r="B860" t="s">
        <v>24</v>
      </c>
      <c r="C860" t="s">
        <v>3</v>
      </c>
      <c r="D860" t="s">
        <v>64</v>
      </c>
      <c r="F860" t="s">
        <v>74</v>
      </c>
      <c r="G860" s="2"/>
      <c r="H860" s="3">
        <v>899</v>
      </c>
      <c r="I860">
        <v>0</v>
      </c>
      <c r="J860" s="3">
        <v>39</v>
      </c>
      <c r="K860" s="3">
        <f t="shared" si="45"/>
        <v>938</v>
      </c>
      <c r="L860" t="s">
        <v>45</v>
      </c>
      <c r="M860" t="s">
        <v>49</v>
      </c>
      <c r="N860">
        <v>1600</v>
      </c>
      <c r="O860" s="1">
        <f t="shared" si="46"/>
        <v>662</v>
      </c>
      <c r="P860" s="4">
        <f t="shared" si="47"/>
        <v>0.41375000000000001</v>
      </c>
      <c r="Q860" t="s">
        <v>90</v>
      </c>
    </row>
    <row r="861" spans="1:17" x14ac:dyDescent="0.25">
      <c r="A861" s="5">
        <v>43139</v>
      </c>
      <c r="B861" t="s">
        <v>24</v>
      </c>
      <c r="C861" t="s">
        <v>3</v>
      </c>
      <c r="D861" t="s">
        <v>64</v>
      </c>
      <c r="F861" t="s">
        <v>74</v>
      </c>
      <c r="G861" s="2"/>
      <c r="H861" s="3">
        <v>899</v>
      </c>
      <c r="I861">
        <v>0</v>
      </c>
      <c r="J861" s="3">
        <v>39</v>
      </c>
      <c r="K861" s="3">
        <f t="shared" si="45"/>
        <v>938</v>
      </c>
      <c r="L861" t="s">
        <v>45</v>
      </c>
      <c r="M861" t="s">
        <v>49</v>
      </c>
      <c r="N861">
        <v>1600</v>
      </c>
      <c r="O861" s="1">
        <f t="shared" si="46"/>
        <v>662</v>
      </c>
      <c r="P861" s="4">
        <f t="shared" si="47"/>
        <v>0.41375000000000001</v>
      </c>
      <c r="Q861" t="s">
        <v>90</v>
      </c>
    </row>
    <row r="862" spans="1:17" x14ac:dyDescent="0.25">
      <c r="A862" s="5">
        <v>43140</v>
      </c>
      <c r="B862" t="s">
        <v>24</v>
      </c>
      <c r="C862" t="s">
        <v>3</v>
      </c>
      <c r="D862" t="s">
        <v>64</v>
      </c>
      <c r="F862" t="s">
        <v>74</v>
      </c>
      <c r="G862" s="2"/>
      <c r="H862" s="3">
        <v>899</v>
      </c>
      <c r="I862">
        <v>0</v>
      </c>
      <c r="J862" s="3">
        <v>39</v>
      </c>
      <c r="K862" s="3">
        <f t="shared" si="45"/>
        <v>938</v>
      </c>
      <c r="L862" t="s">
        <v>45</v>
      </c>
      <c r="M862" t="s">
        <v>49</v>
      </c>
      <c r="N862">
        <v>1600</v>
      </c>
      <c r="O862" s="1">
        <f t="shared" si="46"/>
        <v>662</v>
      </c>
      <c r="P862" s="4">
        <f t="shared" si="47"/>
        <v>0.41375000000000001</v>
      </c>
      <c r="Q862" t="s">
        <v>90</v>
      </c>
    </row>
    <row r="863" spans="1:17" x14ac:dyDescent="0.25">
      <c r="A863" s="5">
        <v>43135</v>
      </c>
      <c r="B863" t="s">
        <v>24</v>
      </c>
      <c r="C863" t="s">
        <v>3</v>
      </c>
      <c r="D863" t="s">
        <v>75</v>
      </c>
      <c r="F863" t="s">
        <v>74</v>
      </c>
      <c r="G863" s="2"/>
      <c r="H863" s="3">
        <v>1000</v>
      </c>
      <c r="I863">
        <v>8</v>
      </c>
      <c r="J863" s="3">
        <v>59.642400000000002</v>
      </c>
      <c r="K863" s="3">
        <f t="shared" si="45"/>
        <v>1059.6424</v>
      </c>
      <c r="L863" t="s">
        <v>45</v>
      </c>
      <c r="M863" t="s">
        <v>49</v>
      </c>
      <c r="N863">
        <v>1600</v>
      </c>
      <c r="O863" s="1">
        <f t="shared" si="46"/>
        <v>540.35760000000005</v>
      </c>
      <c r="P863" s="4">
        <f t="shared" si="47"/>
        <v>0.33772350000000001</v>
      </c>
      <c r="Q863" t="s">
        <v>90</v>
      </c>
    </row>
    <row r="864" spans="1:17" x14ac:dyDescent="0.25">
      <c r="A864" s="5">
        <v>43136</v>
      </c>
      <c r="B864" t="s">
        <v>24</v>
      </c>
      <c r="C864" t="s">
        <v>3</v>
      </c>
      <c r="D864" t="s">
        <v>75</v>
      </c>
      <c r="F864" t="s">
        <v>74</v>
      </c>
      <c r="G864" s="2"/>
      <c r="H864" s="3">
        <v>1000</v>
      </c>
      <c r="I864">
        <v>8</v>
      </c>
      <c r="J864" s="3">
        <v>59.642400000000002</v>
      </c>
      <c r="K864" s="3">
        <f t="shared" si="45"/>
        <v>1059.6424</v>
      </c>
      <c r="L864" t="s">
        <v>45</v>
      </c>
      <c r="M864" t="s">
        <v>49</v>
      </c>
      <c r="N864">
        <v>1600</v>
      </c>
      <c r="O864" s="1">
        <f t="shared" si="46"/>
        <v>540.35760000000005</v>
      </c>
      <c r="P864" s="4">
        <f t="shared" si="47"/>
        <v>0.33772350000000001</v>
      </c>
      <c r="Q864" t="s">
        <v>90</v>
      </c>
    </row>
    <row r="865" spans="1:17" x14ac:dyDescent="0.25">
      <c r="A865" s="5">
        <v>43138</v>
      </c>
      <c r="B865" t="s">
        <v>24</v>
      </c>
      <c r="C865" t="s">
        <v>3</v>
      </c>
      <c r="D865" t="s">
        <v>75</v>
      </c>
      <c r="F865" t="s">
        <v>74</v>
      </c>
      <c r="G865" s="2"/>
      <c r="H865" s="3">
        <v>1000</v>
      </c>
      <c r="I865">
        <v>8</v>
      </c>
      <c r="J865" s="3">
        <v>59.642400000000002</v>
      </c>
      <c r="K865" s="3">
        <f t="shared" si="45"/>
        <v>1059.6424</v>
      </c>
      <c r="L865" t="s">
        <v>45</v>
      </c>
      <c r="M865" t="s">
        <v>49</v>
      </c>
      <c r="N865">
        <v>1600</v>
      </c>
      <c r="O865" s="1">
        <f t="shared" si="46"/>
        <v>540.35760000000005</v>
      </c>
      <c r="P865" s="4">
        <f t="shared" si="47"/>
        <v>0.33772350000000001</v>
      </c>
      <c r="Q865" t="s">
        <v>90</v>
      </c>
    </row>
    <row r="866" spans="1:17" x14ac:dyDescent="0.25">
      <c r="A866" s="5">
        <v>43139</v>
      </c>
      <c r="B866" t="s">
        <v>24</v>
      </c>
      <c r="C866" t="s">
        <v>3</v>
      </c>
      <c r="D866" t="s">
        <v>75</v>
      </c>
      <c r="F866" t="s">
        <v>74</v>
      </c>
      <c r="G866" s="2"/>
      <c r="H866" s="3">
        <v>1000</v>
      </c>
      <c r="I866">
        <v>8</v>
      </c>
      <c r="J866" s="3">
        <v>59.642400000000002</v>
      </c>
      <c r="K866" s="3">
        <f t="shared" si="45"/>
        <v>1059.6424</v>
      </c>
      <c r="L866" t="s">
        <v>45</v>
      </c>
      <c r="M866" t="s">
        <v>49</v>
      </c>
      <c r="N866">
        <v>1600</v>
      </c>
      <c r="O866" s="1">
        <f t="shared" si="46"/>
        <v>540.35760000000005</v>
      </c>
      <c r="P866" s="4">
        <f t="shared" si="47"/>
        <v>0.33772350000000001</v>
      </c>
      <c r="Q866" t="s">
        <v>90</v>
      </c>
    </row>
    <row r="867" spans="1:17" x14ac:dyDescent="0.25">
      <c r="A867" s="5">
        <v>43140</v>
      </c>
      <c r="B867" t="s">
        <v>24</v>
      </c>
      <c r="C867" t="s">
        <v>3</v>
      </c>
      <c r="D867" t="s">
        <v>75</v>
      </c>
      <c r="F867" t="s">
        <v>74</v>
      </c>
      <c r="G867" s="2"/>
      <c r="H867" s="3">
        <v>1000</v>
      </c>
      <c r="I867">
        <v>8</v>
      </c>
      <c r="J867" s="3">
        <v>59.642400000000002</v>
      </c>
      <c r="K867" s="3">
        <f t="shared" si="45"/>
        <v>1059.6424</v>
      </c>
      <c r="L867" t="s">
        <v>45</v>
      </c>
      <c r="M867" t="s">
        <v>49</v>
      </c>
      <c r="N867">
        <v>1600</v>
      </c>
      <c r="O867" s="1">
        <f t="shared" si="46"/>
        <v>540.35760000000005</v>
      </c>
      <c r="P867" s="4">
        <f t="shared" si="47"/>
        <v>0.33772350000000001</v>
      </c>
      <c r="Q867" t="s">
        <v>90</v>
      </c>
    </row>
    <row r="868" spans="1:17" x14ac:dyDescent="0.25">
      <c r="A868" s="5">
        <v>43135</v>
      </c>
      <c r="B868" t="s">
        <v>24</v>
      </c>
      <c r="C868" t="s">
        <v>0</v>
      </c>
      <c r="D868" t="s">
        <v>2</v>
      </c>
      <c r="E868">
        <v>129.94999999999999</v>
      </c>
      <c r="F868" t="s">
        <v>73</v>
      </c>
      <c r="G868" s="2">
        <f>E868</f>
        <v>129.94999999999999</v>
      </c>
      <c r="H868" s="3">
        <f>E868*$C$1</f>
        <v>968.81623499999989</v>
      </c>
      <c r="I868">
        <v>2</v>
      </c>
      <c r="J868" s="3">
        <f>I868*$C$1</f>
        <v>14.910600000000001</v>
      </c>
      <c r="K868" s="3">
        <f t="shared" si="45"/>
        <v>983.72683499999994</v>
      </c>
      <c r="L868" t="s">
        <v>45</v>
      </c>
      <c r="M868" t="s">
        <v>50</v>
      </c>
      <c r="N868">
        <v>1400</v>
      </c>
      <c r="O868" s="1">
        <f t="shared" si="46"/>
        <v>416.27316500000006</v>
      </c>
      <c r="P868" s="4">
        <f t="shared" si="47"/>
        <v>0.29733797500000003</v>
      </c>
      <c r="Q868" t="s">
        <v>89</v>
      </c>
    </row>
    <row r="869" spans="1:17" x14ac:dyDescent="0.25">
      <c r="A869" s="5">
        <v>43136</v>
      </c>
      <c r="B869" t="s">
        <v>24</v>
      </c>
      <c r="C869" t="s">
        <v>0</v>
      </c>
      <c r="D869" t="s">
        <v>2</v>
      </c>
      <c r="E869">
        <v>129.94999999999999</v>
      </c>
      <c r="F869" t="s">
        <v>73</v>
      </c>
      <c r="G869" s="2">
        <f>E869</f>
        <v>129.94999999999999</v>
      </c>
      <c r="H869" s="3">
        <f>E869*$C$1</f>
        <v>968.81623499999989</v>
      </c>
      <c r="I869">
        <v>2</v>
      </c>
      <c r="J869" s="3">
        <f>I869*$C$1</f>
        <v>14.910600000000001</v>
      </c>
      <c r="K869" s="3">
        <f t="shared" si="45"/>
        <v>983.72683499999994</v>
      </c>
      <c r="L869" t="s">
        <v>45</v>
      </c>
      <c r="M869" t="s">
        <v>50</v>
      </c>
      <c r="N869">
        <v>1400</v>
      </c>
      <c r="O869" s="1">
        <f t="shared" si="46"/>
        <v>416.27316500000006</v>
      </c>
      <c r="P869" s="4">
        <f t="shared" si="47"/>
        <v>0.29733797500000003</v>
      </c>
      <c r="Q869" t="s">
        <v>89</v>
      </c>
    </row>
    <row r="870" spans="1:17" x14ac:dyDescent="0.25">
      <c r="A870" s="5">
        <v>43138</v>
      </c>
      <c r="B870" t="s">
        <v>24</v>
      </c>
      <c r="C870" t="s">
        <v>0</v>
      </c>
      <c r="D870" t="s">
        <v>2</v>
      </c>
      <c r="E870">
        <v>129.94999999999999</v>
      </c>
      <c r="F870" t="s">
        <v>73</v>
      </c>
      <c r="G870" s="2">
        <f>E870</f>
        <v>129.94999999999999</v>
      </c>
      <c r="H870" s="3">
        <f>E870*$C$1</f>
        <v>968.81623499999989</v>
      </c>
      <c r="I870">
        <v>2</v>
      </c>
      <c r="J870" s="3">
        <f>I870*$C$1</f>
        <v>14.910600000000001</v>
      </c>
      <c r="K870" s="3">
        <f t="shared" si="45"/>
        <v>983.72683499999994</v>
      </c>
      <c r="L870" t="s">
        <v>45</v>
      </c>
      <c r="M870" t="s">
        <v>50</v>
      </c>
      <c r="N870">
        <v>1400</v>
      </c>
      <c r="O870" s="1">
        <f t="shared" si="46"/>
        <v>416.27316500000006</v>
      </c>
      <c r="P870" s="4">
        <f t="shared" si="47"/>
        <v>0.29733797500000003</v>
      </c>
      <c r="Q870" t="s">
        <v>89</v>
      </c>
    </row>
    <row r="871" spans="1:17" x14ac:dyDescent="0.25">
      <c r="A871" s="5">
        <v>43139</v>
      </c>
      <c r="B871" t="s">
        <v>24</v>
      </c>
      <c r="C871" t="s">
        <v>0</v>
      </c>
      <c r="D871" t="s">
        <v>2</v>
      </c>
      <c r="E871">
        <v>129.94999999999999</v>
      </c>
      <c r="F871" t="s">
        <v>73</v>
      </c>
      <c r="G871" s="2">
        <f>E871</f>
        <v>129.94999999999999</v>
      </c>
      <c r="H871" s="3">
        <f>E871*$C$1</f>
        <v>968.81623499999989</v>
      </c>
      <c r="I871">
        <v>2</v>
      </c>
      <c r="J871" s="3">
        <f>I871*$C$1</f>
        <v>14.910600000000001</v>
      </c>
      <c r="K871" s="3">
        <f t="shared" si="45"/>
        <v>983.72683499999994</v>
      </c>
      <c r="L871" t="s">
        <v>45</v>
      </c>
      <c r="M871" t="s">
        <v>50</v>
      </c>
      <c r="N871">
        <v>1400</v>
      </c>
      <c r="O871" s="1">
        <f t="shared" si="46"/>
        <v>416.27316500000006</v>
      </c>
      <c r="P871" s="4">
        <f t="shared" si="47"/>
        <v>0.29733797500000003</v>
      </c>
      <c r="Q871" t="s">
        <v>89</v>
      </c>
    </row>
    <row r="872" spans="1:17" x14ac:dyDescent="0.25">
      <c r="A872" s="5">
        <v>43140</v>
      </c>
      <c r="B872" t="s">
        <v>24</v>
      </c>
      <c r="C872" t="s">
        <v>0</v>
      </c>
      <c r="D872" t="s">
        <v>2</v>
      </c>
      <c r="E872">
        <v>129.94999999999999</v>
      </c>
      <c r="F872" t="s">
        <v>73</v>
      </c>
      <c r="G872" s="2">
        <f>E872</f>
        <v>129.94999999999999</v>
      </c>
      <c r="H872" s="3">
        <f>E872*$C$1</f>
        <v>968.81623499999989</v>
      </c>
      <c r="I872">
        <v>2</v>
      </c>
      <c r="J872" s="3">
        <f>I872*$C$1</f>
        <v>14.910600000000001</v>
      </c>
      <c r="K872" s="3">
        <f t="shared" si="45"/>
        <v>983.72683499999994</v>
      </c>
      <c r="L872" t="s">
        <v>45</v>
      </c>
      <c r="M872" t="s">
        <v>50</v>
      </c>
      <c r="N872">
        <v>1400</v>
      </c>
      <c r="O872" s="1">
        <f t="shared" si="46"/>
        <v>416.27316500000006</v>
      </c>
      <c r="P872" s="4">
        <f t="shared" si="47"/>
        <v>0.29733797500000003</v>
      </c>
      <c r="Q872" t="s">
        <v>89</v>
      </c>
    </row>
    <row r="873" spans="1:17" x14ac:dyDescent="0.25">
      <c r="A873" s="5">
        <v>43135</v>
      </c>
      <c r="B873" t="s">
        <v>24</v>
      </c>
      <c r="C873" t="s">
        <v>0</v>
      </c>
      <c r="D873" t="s">
        <v>70</v>
      </c>
      <c r="G873" s="2"/>
      <c r="H873" s="3">
        <v>726</v>
      </c>
      <c r="I873">
        <v>8</v>
      </c>
      <c r="J873" s="3">
        <v>75</v>
      </c>
      <c r="K873" s="3">
        <f t="shared" si="45"/>
        <v>801</v>
      </c>
      <c r="L873" t="s">
        <v>45</v>
      </c>
      <c r="M873" t="s">
        <v>71</v>
      </c>
      <c r="N873">
        <v>1400</v>
      </c>
      <c r="O873" s="1">
        <f t="shared" si="46"/>
        <v>599</v>
      </c>
      <c r="P873" s="4">
        <f t="shared" si="47"/>
        <v>0.42785714285714288</v>
      </c>
      <c r="Q873" t="s">
        <v>89</v>
      </c>
    </row>
    <row r="874" spans="1:17" x14ac:dyDescent="0.25">
      <c r="A874" s="5">
        <v>43136</v>
      </c>
      <c r="B874" t="s">
        <v>24</v>
      </c>
      <c r="C874" t="s">
        <v>0</v>
      </c>
      <c r="D874" t="s">
        <v>70</v>
      </c>
      <c r="G874" s="2"/>
      <c r="H874" s="3">
        <v>619</v>
      </c>
      <c r="I874">
        <v>8</v>
      </c>
      <c r="J874" s="3">
        <v>75</v>
      </c>
      <c r="K874" s="3">
        <f t="shared" si="45"/>
        <v>694</v>
      </c>
      <c r="L874" t="s">
        <v>45</v>
      </c>
      <c r="M874" t="s">
        <v>71</v>
      </c>
      <c r="N874">
        <v>1400</v>
      </c>
      <c r="O874" s="1">
        <f t="shared" si="46"/>
        <v>706</v>
      </c>
      <c r="P874" s="4">
        <f t="shared" si="47"/>
        <v>0.50428571428571434</v>
      </c>
      <c r="Q874" t="s">
        <v>89</v>
      </c>
    </row>
    <row r="875" spans="1:17" x14ac:dyDescent="0.25">
      <c r="A875" s="5">
        <v>43138</v>
      </c>
      <c r="B875" t="s">
        <v>24</v>
      </c>
      <c r="C875" t="s">
        <v>0</v>
      </c>
      <c r="D875" t="s">
        <v>70</v>
      </c>
      <c r="G875" s="2"/>
      <c r="H875" s="3">
        <v>619</v>
      </c>
      <c r="I875">
        <v>8</v>
      </c>
      <c r="J875" s="3">
        <v>75</v>
      </c>
      <c r="K875" s="3">
        <f t="shared" si="45"/>
        <v>694</v>
      </c>
      <c r="L875" t="s">
        <v>45</v>
      </c>
      <c r="M875" t="s">
        <v>71</v>
      </c>
      <c r="N875">
        <v>1400</v>
      </c>
      <c r="O875" s="1">
        <f t="shared" si="46"/>
        <v>706</v>
      </c>
      <c r="P875" s="4">
        <f t="shared" si="47"/>
        <v>0.50428571428571434</v>
      </c>
      <c r="Q875" t="s">
        <v>89</v>
      </c>
    </row>
    <row r="876" spans="1:17" x14ac:dyDescent="0.25">
      <c r="A876" s="5">
        <v>43139</v>
      </c>
      <c r="B876" t="s">
        <v>24</v>
      </c>
      <c r="C876" t="s">
        <v>0</v>
      </c>
      <c r="D876" t="s">
        <v>70</v>
      </c>
      <c r="G876" s="2"/>
      <c r="H876" s="3">
        <v>611</v>
      </c>
      <c r="I876">
        <v>8</v>
      </c>
      <c r="J876" s="3">
        <v>75</v>
      </c>
      <c r="K876" s="3">
        <f t="shared" si="45"/>
        <v>686</v>
      </c>
      <c r="L876" t="s">
        <v>45</v>
      </c>
      <c r="M876" t="s">
        <v>71</v>
      </c>
      <c r="N876">
        <v>1400</v>
      </c>
      <c r="O876" s="1">
        <f t="shared" si="46"/>
        <v>714</v>
      </c>
      <c r="P876" s="4">
        <f t="shared" si="47"/>
        <v>0.51</v>
      </c>
      <c r="Q876" t="s">
        <v>89</v>
      </c>
    </row>
    <row r="877" spans="1:17" x14ac:dyDescent="0.25">
      <c r="A877" s="5">
        <v>43140</v>
      </c>
      <c r="B877" t="s">
        <v>24</v>
      </c>
      <c r="C877" t="s">
        <v>0</v>
      </c>
      <c r="D877" t="s">
        <v>70</v>
      </c>
      <c r="G877" s="2"/>
      <c r="H877" s="3">
        <v>934</v>
      </c>
      <c r="I877">
        <v>8</v>
      </c>
      <c r="J877" s="3">
        <v>75</v>
      </c>
      <c r="K877" s="3">
        <f t="shared" si="45"/>
        <v>1009</v>
      </c>
      <c r="L877" t="s">
        <v>45</v>
      </c>
      <c r="M877" t="s">
        <v>71</v>
      </c>
      <c r="N877">
        <v>1400</v>
      </c>
      <c r="O877" s="1">
        <f t="shared" si="46"/>
        <v>391</v>
      </c>
      <c r="P877" s="4">
        <f t="shared" si="47"/>
        <v>0.2792857142857143</v>
      </c>
      <c r="Q877" t="s">
        <v>89</v>
      </c>
    </row>
    <row r="878" spans="1:17" x14ac:dyDescent="0.25">
      <c r="A878" s="5">
        <v>43135</v>
      </c>
      <c r="B878" t="s">
        <v>24</v>
      </c>
      <c r="C878" t="s">
        <v>0</v>
      </c>
      <c r="D878" t="s">
        <v>69</v>
      </c>
      <c r="E878">
        <v>99.95</v>
      </c>
      <c r="F878" t="s">
        <v>73</v>
      </c>
      <c r="G878" s="2">
        <f>E878</f>
        <v>99.95</v>
      </c>
      <c r="H878" s="3">
        <f>E878*'21run'!$C$1</f>
        <v>743.90786000000003</v>
      </c>
      <c r="I878">
        <v>10</v>
      </c>
      <c r="J878" s="3">
        <f>I878*'21run'!$C$1</f>
        <v>74.427999999999997</v>
      </c>
      <c r="K878" s="3">
        <f t="shared" si="45"/>
        <v>818.33586000000003</v>
      </c>
      <c r="L878" t="s">
        <v>45</v>
      </c>
      <c r="M878" t="s">
        <v>50</v>
      </c>
      <c r="N878">
        <v>1400</v>
      </c>
      <c r="O878" s="1">
        <f t="shared" si="46"/>
        <v>581.66413999999997</v>
      </c>
      <c r="P878" s="4">
        <f t="shared" si="47"/>
        <v>0.41547438571428569</v>
      </c>
      <c r="Q878" t="s">
        <v>89</v>
      </c>
    </row>
    <row r="879" spans="1:17" x14ac:dyDescent="0.25">
      <c r="A879" s="5">
        <v>43136</v>
      </c>
      <c r="B879" t="s">
        <v>24</v>
      </c>
      <c r="C879" t="s">
        <v>0</v>
      </c>
      <c r="D879" t="s">
        <v>69</v>
      </c>
      <c r="E879">
        <v>99.95</v>
      </c>
      <c r="F879" t="s">
        <v>73</v>
      </c>
      <c r="G879" s="2">
        <f>E879</f>
        <v>99.95</v>
      </c>
      <c r="H879" s="3">
        <f>E879*'21run'!$C$1</f>
        <v>743.90786000000003</v>
      </c>
      <c r="I879">
        <v>10</v>
      </c>
      <c r="J879" s="3">
        <f>I879*'21run'!$C$1</f>
        <v>74.427999999999997</v>
      </c>
      <c r="K879" s="3">
        <f t="shared" si="45"/>
        <v>818.33586000000003</v>
      </c>
      <c r="L879" t="s">
        <v>45</v>
      </c>
      <c r="M879" t="s">
        <v>50</v>
      </c>
      <c r="N879">
        <v>1400</v>
      </c>
      <c r="O879" s="1">
        <f t="shared" si="46"/>
        <v>581.66413999999997</v>
      </c>
      <c r="P879" s="4">
        <f t="shared" si="47"/>
        <v>0.41547438571428569</v>
      </c>
      <c r="Q879" t="s">
        <v>89</v>
      </c>
    </row>
    <row r="880" spans="1:17" x14ac:dyDescent="0.25">
      <c r="A880" s="5">
        <v>43138</v>
      </c>
      <c r="B880" t="s">
        <v>24</v>
      </c>
      <c r="C880" t="s">
        <v>0</v>
      </c>
      <c r="D880" t="s">
        <v>69</v>
      </c>
      <c r="E880">
        <v>99.95</v>
      </c>
      <c r="F880" t="s">
        <v>73</v>
      </c>
      <c r="G880" s="2">
        <f>E880</f>
        <v>99.95</v>
      </c>
      <c r="H880" s="3">
        <f>E880*'21run'!$C$1</f>
        <v>743.90786000000003</v>
      </c>
      <c r="I880">
        <v>10</v>
      </c>
      <c r="J880" s="3">
        <f>I880*'21run'!$C$1</f>
        <v>74.427999999999997</v>
      </c>
      <c r="K880" s="3">
        <f t="shared" si="45"/>
        <v>818.33586000000003</v>
      </c>
      <c r="L880" t="s">
        <v>45</v>
      </c>
      <c r="M880" t="s">
        <v>50</v>
      </c>
      <c r="N880">
        <v>1400</v>
      </c>
      <c r="O880" s="1">
        <f t="shared" si="46"/>
        <v>581.66413999999997</v>
      </c>
      <c r="P880" s="4">
        <f t="shared" si="47"/>
        <v>0.41547438571428569</v>
      </c>
      <c r="Q880" t="s">
        <v>89</v>
      </c>
    </row>
    <row r="881" spans="1:17" x14ac:dyDescent="0.25">
      <c r="A881" s="5">
        <v>43139</v>
      </c>
      <c r="B881" t="s">
        <v>24</v>
      </c>
      <c r="C881" t="s">
        <v>0</v>
      </c>
      <c r="D881" t="s">
        <v>69</v>
      </c>
      <c r="E881">
        <v>99.95</v>
      </c>
      <c r="F881" t="s">
        <v>73</v>
      </c>
      <c r="G881" s="2">
        <f>E881</f>
        <v>99.95</v>
      </c>
      <c r="H881" s="3">
        <f>E881*'21run'!$C$1</f>
        <v>743.90786000000003</v>
      </c>
      <c r="I881">
        <v>10</v>
      </c>
      <c r="J881" s="3">
        <f>I881*'21run'!$C$1</f>
        <v>74.427999999999997</v>
      </c>
      <c r="K881" s="3">
        <f t="shared" si="45"/>
        <v>818.33586000000003</v>
      </c>
      <c r="L881" t="s">
        <v>45</v>
      </c>
      <c r="M881" t="s">
        <v>50</v>
      </c>
      <c r="N881">
        <v>1400</v>
      </c>
      <c r="O881" s="1">
        <f t="shared" si="46"/>
        <v>581.66413999999997</v>
      </c>
      <c r="P881" s="4">
        <f t="shared" si="47"/>
        <v>0.41547438571428569</v>
      </c>
      <c r="Q881" t="s">
        <v>89</v>
      </c>
    </row>
    <row r="882" spans="1:17" x14ac:dyDescent="0.25">
      <c r="A882" s="5">
        <v>43140</v>
      </c>
      <c r="B882" t="s">
        <v>24</v>
      </c>
      <c r="C882" t="s">
        <v>0</v>
      </c>
      <c r="D882" t="s">
        <v>69</v>
      </c>
      <c r="E882">
        <v>99.95</v>
      </c>
      <c r="F882" t="s">
        <v>73</v>
      </c>
      <c r="G882" s="2">
        <f>E882</f>
        <v>99.95</v>
      </c>
      <c r="H882" s="3">
        <f>E882*'21run'!$C$1</f>
        <v>743.90786000000003</v>
      </c>
      <c r="I882">
        <v>10</v>
      </c>
      <c r="J882" s="3">
        <f>I882*'21run'!$C$1</f>
        <v>74.427999999999997</v>
      </c>
      <c r="K882" s="3">
        <f t="shared" si="45"/>
        <v>818.33586000000003</v>
      </c>
      <c r="L882" t="s">
        <v>45</v>
      </c>
      <c r="M882" t="s">
        <v>50</v>
      </c>
      <c r="N882">
        <v>1400</v>
      </c>
      <c r="O882" s="1">
        <f t="shared" si="46"/>
        <v>581.66413999999997</v>
      </c>
      <c r="P882" s="4">
        <f t="shared" si="47"/>
        <v>0.41547438571428569</v>
      </c>
      <c r="Q882" t="s">
        <v>89</v>
      </c>
    </row>
    <row r="883" spans="1:17" x14ac:dyDescent="0.25">
      <c r="A883" s="5">
        <v>43135</v>
      </c>
      <c r="B883" t="s">
        <v>24</v>
      </c>
      <c r="C883" t="s">
        <v>0</v>
      </c>
      <c r="D883" t="s">
        <v>67</v>
      </c>
      <c r="F883" t="s">
        <v>74</v>
      </c>
      <c r="G883" s="2"/>
      <c r="H883" s="3">
        <v>909</v>
      </c>
      <c r="I883">
        <v>0</v>
      </c>
      <c r="J883" s="3">
        <v>0</v>
      </c>
      <c r="K883" s="3">
        <f t="shared" si="45"/>
        <v>909</v>
      </c>
      <c r="L883" t="s">
        <v>45</v>
      </c>
      <c r="M883" t="s">
        <v>68</v>
      </c>
      <c r="N883">
        <v>1400</v>
      </c>
      <c r="O883" s="1">
        <f t="shared" si="46"/>
        <v>491</v>
      </c>
      <c r="P883" s="4">
        <f t="shared" si="47"/>
        <v>0.3507142857142857</v>
      </c>
      <c r="Q883" t="s">
        <v>89</v>
      </c>
    </row>
    <row r="884" spans="1:17" x14ac:dyDescent="0.25">
      <c r="A884" s="5">
        <v>43136</v>
      </c>
      <c r="B884" t="s">
        <v>24</v>
      </c>
      <c r="C884" t="s">
        <v>0</v>
      </c>
      <c r="D884" t="s">
        <v>67</v>
      </c>
      <c r="F884" t="s">
        <v>74</v>
      </c>
      <c r="G884" s="2"/>
      <c r="H884" s="3">
        <v>909</v>
      </c>
      <c r="I884">
        <v>0</v>
      </c>
      <c r="J884" s="3">
        <v>0</v>
      </c>
      <c r="K884" s="3">
        <f t="shared" si="45"/>
        <v>909</v>
      </c>
      <c r="L884" t="s">
        <v>45</v>
      </c>
      <c r="M884" t="s">
        <v>68</v>
      </c>
      <c r="N884">
        <v>1400</v>
      </c>
      <c r="O884" s="1">
        <f t="shared" si="46"/>
        <v>491</v>
      </c>
      <c r="P884" s="4">
        <f t="shared" si="47"/>
        <v>0.3507142857142857</v>
      </c>
      <c r="Q884" t="s">
        <v>89</v>
      </c>
    </row>
    <row r="885" spans="1:17" x14ac:dyDescent="0.25">
      <c r="A885" s="5">
        <v>43138</v>
      </c>
      <c r="B885" t="s">
        <v>24</v>
      </c>
      <c r="C885" t="s">
        <v>0</v>
      </c>
      <c r="D885" t="s">
        <v>67</v>
      </c>
      <c r="F885" t="s">
        <v>74</v>
      </c>
      <c r="G885" s="2"/>
      <c r="H885" s="3">
        <v>909</v>
      </c>
      <c r="I885">
        <v>0</v>
      </c>
      <c r="J885" s="3">
        <v>0</v>
      </c>
      <c r="K885" s="3">
        <f t="shared" si="45"/>
        <v>909</v>
      </c>
      <c r="L885" t="s">
        <v>45</v>
      </c>
      <c r="M885" t="s">
        <v>68</v>
      </c>
      <c r="N885">
        <v>1400</v>
      </c>
      <c r="O885" s="1">
        <f t="shared" si="46"/>
        <v>491</v>
      </c>
      <c r="P885" s="4">
        <f t="shared" si="47"/>
        <v>0.3507142857142857</v>
      </c>
      <c r="Q885" t="s">
        <v>89</v>
      </c>
    </row>
    <row r="886" spans="1:17" x14ac:dyDescent="0.25">
      <c r="A886" s="5">
        <v>43139</v>
      </c>
      <c r="B886" t="s">
        <v>24</v>
      </c>
      <c r="C886" t="s">
        <v>0</v>
      </c>
      <c r="D886" t="s">
        <v>67</v>
      </c>
      <c r="F886" t="s">
        <v>74</v>
      </c>
      <c r="G886" s="2"/>
      <c r="H886" s="3">
        <v>909</v>
      </c>
      <c r="I886">
        <v>0</v>
      </c>
      <c r="J886" s="3">
        <v>0</v>
      </c>
      <c r="K886" s="3">
        <f t="shared" si="45"/>
        <v>909</v>
      </c>
      <c r="L886" t="s">
        <v>45</v>
      </c>
      <c r="M886" t="s">
        <v>68</v>
      </c>
      <c r="N886">
        <v>1400</v>
      </c>
      <c r="O886" s="1">
        <f t="shared" si="46"/>
        <v>491</v>
      </c>
      <c r="P886" s="4">
        <f t="shared" si="47"/>
        <v>0.3507142857142857</v>
      </c>
      <c r="Q886" t="s">
        <v>89</v>
      </c>
    </row>
    <row r="887" spans="1:17" x14ac:dyDescent="0.25">
      <c r="A887" s="5">
        <v>43140</v>
      </c>
      <c r="B887" t="s">
        <v>24</v>
      </c>
      <c r="C887" t="s">
        <v>0</v>
      </c>
      <c r="D887" t="s">
        <v>67</v>
      </c>
      <c r="F887" t="s">
        <v>74</v>
      </c>
      <c r="G887" s="2"/>
      <c r="H887" s="3">
        <v>909</v>
      </c>
      <c r="I887">
        <v>0</v>
      </c>
      <c r="J887" s="3">
        <v>0</v>
      </c>
      <c r="K887" s="3">
        <f t="shared" si="45"/>
        <v>909</v>
      </c>
      <c r="L887" t="s">
        <v>45</v>
      </c>
      <c r="M887" t="s">
        <v>68</v>
      </c>
      <c r="N887">
        <v>1400</v>
      </c>
      <c r="O887" s="1">
        <f t="shared" si="46"/>
        <v>491</v>
      </c>
      <c r="P887" s="4">
        <f t="shared" si="47"/>
        <v>0.3507142857142857</v>
      </c>
      <c r="Q887" t="s">
        <v>89</v>
      </c>
    </row>
    <row r="888" spans="1:17" x14ac:dyDescent="0.25">
      <c r="A888" s="5">
        <v>43135</v>
      </c>
      <c r="B888" t="s">
        <v>24</v>
      </c>
      <c r="C888" t="s">
        <v>0</v>
      </c>
      <c r="D888" t="s">
        <v>66</v>
      </c>
      <c r="E888">
        <v>54.99</v>
      </c>
      <c r="F888" t="s">
        <v>77</v>
      </c>
      <c r="G888" s="2">
        <f>E888</f>
        <v>54.99</v>
      </c>
      <c r="H888" s="3">
        <f>E888*'21run'!$C$2</f>
        <v>468.63027900000003</v>
      </c>
      <c r="I888">
        <v>8</v>
      </c>
      <c r="J888" s="3">
        <f>I888*'21run'!$C$2</f>
        <v>68.1768</v>
      </c>
      <c r="K888" s="3">
        <f t="shared" si="45"/>
        <v>536.80707900000004</v>
      </c>
      <c r="L888" t="s">
        <v>45</v>
      </c>
      <c r="M888" t="s">
        <v>51</v>
      </c>
      <c r="N888">
        <v>1400</v>
      </c>
      <c r="O888" s="1">
        <f t="shared" si="46"/>
        <v>863.19292099999996</v>
      </c>
      <c r="P888" s="4">
        <f t="shared" si="47"/>
        <v>0.61656637214285714</v>
      </c>
      <c r="Q888" t="s">
        <v>89</v>
      </c>
    </row>
    <row r="889" spans="1:17" x14ac:dyDescent="0.25">
      <c r="A889" s="5">
        <v>43136</v>
      </c>
      <c r="B889" t="s">
        <v>24</v>
      </c>
      <c r="C889" t="s">
        <v>0</v>
      </c>
      <c r="D889" t="s">
        <v>66</v>
      </c>
      <c r="E889">
        <v>54.99</v>
      </c>
      <c r="F889" t="s">
        <v>77</v>
      </c>
      <c r="G889" s="2">
        <f>E889</f>
        <v>54.99</v>
      </c>
      <c r="H889" s="3">
        <f>E889*'21run'!$C$2</f>
        <v>468.63027900000003</v>
      </c>
      <c r="I889">
        <v>8</v>
      </c>
      <c r="J889" s="3">
        <f>I889*'21run'!$C$2</f>
        <v>68.1768</v>
      </c>
      <c r="K889" s="3">
        <f t="shared" si="45"/>
        <v>536.80707900000004</v>
      </c>
      <c r="L889" t="s">
        <v>45</v>
      </c>
      <c r="M889" t="s">
        <v>51</v>
      </c>
      <c r="N889">
        <v>1400</v>
      </c>
      <c r="O889" s="1">
        <f t="shared" si="46"/>
        <v>863.19292099999996</v>
      </c>
      <c r="P889" s="4">
        <f t="shared" si="47"/>
        <v>0.61656637214285714</v>
      </c>
      <c r="Q889" t="s">
        <v>89</v>
      </c>
    </row>
    <row r="890" spans="1:17" x14ac:dyDescent="0.25">
      <c r="A890" s="5">
        <v>43138</v>
      </c>
      <c r="B890" t="s">
        <v>24</v>
      </c>
      <c r="C890" t="s">
        <v>0</v>
      </c>
      <c r="D890" t="s">
        <v>66</v>
      </c>
      <c r="E890">
        <v>54.99</v>
      </c>
      <c r="F890" t="s">
        <v>77</v>
      </c>
      <c r="G890" s="2">
        <f>E890</f>
        <v>54.99</v>
      </c>
      <c r="H890" s="3">
        <f>E890*'21run'!$C$2</f>
        <v>468.63027900000003</v>
      </c>
      <c r="I890">
        <v>8</v>
      </c>
      <c r="J890" s="3">
        <f>I890*'21run'!$C$2</f>
        <v>68.1768</v>
      </c>
      <c r="K890" s="3">
        <f t="shared" si="45"/>
        <v>536.80707900000004</v>
      </c>
      <c r="L890" t="s">
        <v>45</v>
      </c>
      <c r="M890" t="s">
        <v>51</v>
      </c>
      <c r="N890">
        <v>1400</v>
      </c>
      <c r="O890" s="1">
        <f t="shared" si="46"/>
        <v>863.19292099999996</v>
      </c>
      <c r="P890" s="4">
        <f t="shared" si="47"/>
        <v>0.61656637214285714</v>
      </c>
      <c r="Q890" t="s">
        <v>89</v>
      </c>
    </row>
    <row r="891" spans="1:17" x14ac:dyDescent="0.25">
      <c r="A891" s="5">
        <v>43139</v>
      </c>
      <c r="B891" t="s">
        <v>24</v>
      </c>
      <c r="C891" t="s">
        <v>0</v>
      </c>
      <c r="D891" t="s">
        <v>66</v>
      </c>
      <c r="E891">
        <v>54.99</v>
      </c>
      <c r="F891" t="s">
        <v>77</v>
      </c>
      <c r="G891" s="2">
        <f>E891</f>
        <v>54.99</v>
      </c>
      <c r="H891" s="3">
        <f>E891*'21run'!$C$2</f>
        <v>468.63027900000003</v>
      </c>
      <c r="I891">
        <v>8</v>
      </c>
      <c r="J891" s="3">
        <f>I891*'21run'!$C$2</f>
        <v>68.1768</v>
      </c>
      <c r="K891" s="3">
        <f t="shared" si="45"/>
        <v>536.80707900000004</v>
      </c>
      <c r="L891" t="s">
        <v>45</v>
      </c>
      <c r="M891" t="s">
        <v>51</v>
      </c>
      <c r="N891">
        <v>1400</v>
      </c>
      <c r="O891" s="1">
        <f t="shared" si="46"/>
        <v>863.19292099999996</v>
      </c>
      <c r="P891" s="4">
        <f t="shared" si="47"/>
        <v>0.61656637214285714</v>
      </c>
      <c r="Q891" t="s">
        <v>89</v>
      </c>
    </row>
    <row r="892" spans="1:17" x14ac:dyDescent="0.25">
      <c r="A892" s="5">
        <v>43140</v>
      </c>
      <c r="B892" t="s">
        <v>24</v>
      </c>
      <c r="C892" t="s">
        <v>0</v>
      </c>
      <c r="D892" t="s">
        <v>66</v>
      </c>
      <c r="E892">
        <v>54.99</v>
      </c>
      <c r="F892" t="s">
        <v>77</v>
      </c>
      <c r="G892" s="2">
        <f>E892</f>
        <v>54.99</v>
      </c>
      <c r="H892" s="3">
        <f>E892*'21run'!$C$2</f>
        <v>468.63027900000003</v>
      </c>
      <c r="I892">
        <v>8</v>
      </c>
      <c r="J892" s="3">
        <f>I892*'21run'!$C$2</f>
        <v>68.1768</v>
      </c>
      <c r="K892" s="3">
        <f t="shared" si="45"/>
        <v>536.80707900000004</v>
      </c>
      <c r="L892" t="s">
        <v>45</v>
      </c>
      <c r="M892" t="s">
        <v>51</v>
      </c>
      <c r="N892">
        <v>1400</v>
      </c>
      <c r="O892" s="1">
        <f t="shared" si="46"/>
        <v>863.19292099999996</v>
      </c>
      <c r="P892" s="4">
        <f t="shared" si="47"/>
        <v>0.61656637214285714</v>
      </c>
      <c r="Q892" t="s">
        <v>89</v>
      </c>
    </row>
    <row r="893" spans="1:17" x14ac:dyDescent="0.25">
      <c r="A893" s="5">
        <v>43135</v>
      </c>
      <c r="B893" t="s">
        <v>24</v>
      </c>
      <c r="C893" t="s">
        <v>0</v>
      </c>
      <c r="D893" t="s">
        <v>65</v>
      </c>
      <c r="F893" t="s">
        <v>74</v>
      </c>
      <c r="G893" s="2"/>
      <c r="H893" s="3">
        <v>809</v>
      </c>
      <c r="I893">
        <v>8</v>
      </c>
      <c r="J893" s="3">
        <v>0</v>
      </c>
      <c r="K893" s="3">
        <f t="shared" si="45"/>
        <v>809</v>
      </c>
      <c r="L893" t="s">
        <v>45</v>
      </c>
      <c r="M893" t="s">
        <v>49</v>
      </c>
      <c r="N893">
        <v>1400</v>
      </c>
      <c r="O893" s="1">
        <f t="shared" si="46"/>
        <v>591</v>
      </c>
      <c r="P893" s="4">
        <f t="shared" si="47"/>
        <v>0.42214285714285715</v>
      </c>
      <c r="Q893" t="s">
        <v>89</v>
      </c>
    </row>
    <row r="894" spans="1:17" x14ac:dyDescent="0.25">
      <c r="A894" s="5">
        <v>43136</v>
      </c>
      <c r="B894" t="s">
        <v>24</v>
      </c>
      <c r="C894" t="s">
        <v>0</v>
      </c>
      <c r="D894" t="s">
        <v>65</v>
      </c>
      <c r="F894" t="s">
        <v>74</v>
      </c>
      <c r="G894" s="2"/>
      <c r="H894" s="3">
        <v>809</v>
      </c>
      <c r="I894">
        <v>8</v>
      </c>
      <c r="J894" s="3">
        <v>0</v>
      </c>
      <c r="K894" s="3">
        <f t="shared" si="45"/>
        <v>809</v>
      </c>
      <c r="L894" t="s">
        <v>45</v>
      </c>
      <c r="M894" t="s">
        <v>49</v>
      </c>
      <c r="N894">
        <v>1400</v>
      </c>
      <c r="O894" s="1">
        <f t="shared" si="46"/>
        <v>591</v>
      </c>
      <c r="P894" s="4">
        <f t="shared" si="47"/>
        <v>0.42214285714285715</v>
      </c>
      <c r="Q894" t="s">
        <v>89</v>
      </c>
    </row>
    <row r="895" spans="1:17" x14ac:dyDescent="0.25">
      <c r="A895" s="5">
        <v>43138</v>
      </c>
      <c r="B895" t="s">
        <v>24</v>
      </c>
      <c r="C895" t="s">
        <v>0</v>
      </c>
      <c r="D895" t="s">
        <v>65</v>
      </c>
      <c r="F895" t="s">
        <v>74</v>
      </c>
      <c r="G895" s="2"/>
      <c r="H895" s="3">
        <v>809</v>
      </c>
      <c r="I895">
        <v>8</v>
      </c>
      <c r="J895" s="3">
        <v>0</v>
      </c>
      <c r="K895" s="3">
        <f t="shared" si="45"/>
        <v>809</v>
      </c>
      <c r="L895" t="s">
        <v>45</v>
      </c>
      <c r="M895" t="s">
        <v>49</v>
      </c>
      <c r="N895">
        <v>1400</v>
      </c>
      <c r="O895" s="1">
        <f t="shared" si="46"/>
        <v>591</v>
      </c>
      <c r="P895" s="4">
        <f t="shared" si="47"/>
        <v>0.42214285714285715</v>
      </c>
      <c r="Q895" t="s">
        <v>89</v>
      </c>
    </row>
    <row r="896" spans="1:17" x14ac:dyDescent="0.25">
      <c r="A896" s="5">
        <v>43139</v>
      </c>
      <c r="B896" t="s">
        <v>24</v>
      </c>
      <c r="C896" t="s">
        <v>0</v>
      </c>
      <c r="D896" t="s">
        <v>65</v>
      </c>
      <c r="F896" t="s">
        <v>74</v>
      </c>
      <c r="G896" s="2"/>
      <c r="H896" s="3">
        <v>809</v>
      </c>
      <c r="I896">
        <v>8</v>
      </c>
      <c r="J896" s="3">
        <v>0</v>
      </c>
      <c r="K896" s="3">
        <f t="shared" si="45"/>
        <v>809</v>
      </c>
      <c r="L896" t="s">
        <v>45</v>
      </c>
      <c r="M896" t="s">
        <v>49</v>
      </c>
      <c r="N896">
        <v>1400</v>
      </c>
      <c r="O896" s="1">
        <f t="shared" si="46"/>
        <v>591</v>
      </c>
      <c r="P896" s="4">
        <f t="shared" si="47"/>
        <v>0.42214285714285715</v>
      </c>
      <c r="Q896" t="s">
        <v>89</v>
      </c>
    </row>
    <row r="897" spans="1:17" x14ac:dyDescent="0.25">
      <c r="A897" s="5">
        <v>43140</v>
      </c>
      <c r="B897" t="s">
        <v>24</v>
      </c>
      <c r="C897" t="s">
        <v>0</v>
      </c>
      <c r="D897" t="s">
        <v>65</v>
      </c>
      <c r="F897" t="s">
        <v>74</v>
      </c>
      <c r="G897" s="2"/>
      <c r="H897" s="3">
        <v>809</v>
      </c>
      <c r="I897">
        <v>8</v>
      </c>
      <c r="J897" s="3">
        <v>0</v>
      </c>
      <c r="K897" s="3">
        <f t="shared" si="45"/>
        <v>809</v>
      </c>
      <c r="L897" t="s">
        <v>45</v>
      </c>
      <c r="M897" t="s">
        <v>49</v>
      </c>
      <c r="N897">
        <v>1400</v>
      </c>
      <c r="O897" s="1">
        <f t="shared" si="46"/>
        <v>591</v>
      </c>
      <c r="P897" s="4">
        <f t="shared" si="47"/>
        <v>0.42214285714285715</v>
      </c>
      <c r="Q897" t="s">
        <v>89</v>
      </c>
    </row>
    <row r="898" spans="1:17" x14ac:dyDescent="0.25">
      <c r="A898" s="5">
        <v>43135</v>
      </c>
      <c r="B898" t="s">
        <v>24</v>
      </c>
      <c r="C898" t="s">
        <v>0</v>
      </c>
      <c r="D898" t="s">
        <v>64</v>
      </c>
      <c r="F898" t="s">
        <v>74</v>
      </c>
      <c r="G898" s="2"/>
      <c r="H898" s="3">
        <v>599</v>
      </c>
      <c r="I898">
        <v>0</v>
      </c>
      <c r="J898" s="3">
        <v>39</v>
      </c>
      <c r="K898" s="3">
        <f t="shared" si="45"/>
        <v>638</v>
      </c>
      <c r="L898" t="s">
        <v>45</v>
      </c>
      <c r="M898" t="s">
        <v>49</v>
      </c>
      <c r="N898">
        <v>1400</v>
      </c>
      <c r="O898" s="1">
        <f t="shared" si="46"/>
        <v>762</v>
      </c>
      <c r="P898" s="4">
        <f t="shared" si="47"/>
        <v>0.54428571428571426</v>
      </c>
      <c r="Q898" t="s">
        <v>89</v>
      </c>
    </row>
    <row r="899" spans="1:17" x14ac:dyDescent="0.25">
      <c r="A899" s="5">
        <v>43136</v>
      </c>
      <c r="B899" t="s">
        <v>24</v>
      </c>
      <c r="C899" t="s">
        <v>0</v>
      </c>
      <c r="D899" t="s">
        <v>64</v>
      </c>
      <c r="F899" t="s">
        <v>74</v>
      </c>
      <c r="G899" s="2"/>
      <c r="H899" s="3">
        <v>599</v>
      </c>
      <c r="I899">
        <v>0</v>
      </c>
      <c r="J899" s="3">
        <v>39</v>
      </c>
      <c r="K899" s="3">
        <f t="shared" si="45"/>
        <v>638</v>
      </c>
      <c r="L899" t="s">
        <v>45</v>
      </c>
      <c r="M899" t="s">
        <v>49</v>
      </c>
      <c r="N899">
        <v>1400</v>
      </c>
      <c r="O899" s="1">
        <f t="shared" si="46"/>
        <v>762</v>
      </c>
      <c r="P899" s="4">
        <f t="shared" si="47"/>
        <v>0.54428571428571426</v>
      </c>
      <c r="Q899" t="s">
        <v>89</v>
      </c>
    </row>
    <row r="900" spans="1:17" x14ac:dyDescent="0.25">
      <c r="A900" s="5">
        <v>43138</v>
      </c>
      <c r="B900" t="s">
        <v>24</v>
      </c>
      <c r="C900" t="s">
        <v>0</v>
      </c>
      <c r="D900" t="s">
        <v>64</v>
      </c>
      <c r="F900" t="s">
        <v>74</v>
      </c>
      <c r="G900" s="2"/>
      <c r="H900" s="3">
        <v>599</v>
      </c>
      <c r="I900">
        <v>0</v>
      </c>
      <c r="J900" s="3">
        <v>39</v>
      </c>
      <c r="K900" s="3">
        <f t="shared" si="45"/>
        <v>638</v>
      </c>
      <c r="L900" t="s">
        <v>45</v>
      </c>
      <c r="M900" t="s">
        <v>49</v>
      </c>
      <c r="N900">
        <v>1400</v>
      </c>
      <c r="O900" s="1">
        <f t="shared" si="46"/>
        <v>762</v>
      </c>
      <c r="P900" s="4">
        <f t="shared" si="47"/>
        <v>0.54428571428571426</v>
      </c>
      <c r="Q900" t="s">
        <v>89</v>
      </c>
    </row>
    <row r="901" spans="1:17" x14ac:dyDescent="0.25">
      <c r="A901" s="5">
        <v>43139</v>
      </c>
      <c r="B901" t="s">
        <v>24</v>
      </c>
      <c r="C901" t="s">
        <v>0</v>
      </c>
      <c r="D901" t="s">
        <v>64</v>
      </c>
      <c r="F901" t="s">
        <v>74</v>
      </c>
      <c r="G901" s="2"/>
      <c r="H901" s="3">
        <v>599</v>
      </c>
      <c r="I901">
        <v>0</v>
      </c>
      <c r="J901" s="3">
        <v>39</v>
      </c>
      <c r="K901" s="3">
        <f t="shared" si="45"/>
        <v>638</v>
      </c>
      <c r="L901" t="s">
        <v>45</v>
      </c>
      <c r="M901" t="s">
        <v>49</v>
      </c>
      <c r="N901">
        <v>1400</v>
      </c>
      <c r="O901" s="1">
        <f t="shared" si="46"/>
        <v>762</v>
      </c>
      <c r="P901" s="4">
        <f t="shared" si="47"/>
        <v>0.54428571428571426</v>
      </c>
      <c r="Q901" t="s">
        <v>89</v>
      </c>
    </row>
    <row r="902" spans="1:17" x14ac:dyDescent="0.25">
      <c r="A902" s="5">
        <v>43140</v>
      </c>
      <c r="B902" t="s">
        <v>24</v>
      </c>
      <c r="C902" t="s">
        <v>0</v>
      </c>
      <c r="D902" t="s">
        <v>64</v>
      </c>
      <c r="F902" t="s">
        <v>74</v>
      </c>
      <c r="G902" s="2"/>
      <c r="H902" s="3">
        <v>599</v>
      </c>
      <c r="I902">
        <v>0</v>
      </c>
      <c r="J902" s="3">
        <v>39</v>
      </c>
      <c r="K902" s="3">
        <f t="shared" ref="K902:K965" si="48">H902+J902</f>
        <v>638</v>
      </c>
      <c r="L902" t="s">
        <v>45</v>
      </c>
      <c r="M902" t="s">
        <v>49</v>
      </c>
      <c r="N902">
        <v>1400</v>
      </c>
      <c r="O902" s="1">
        <f t="shared" ref="O902:O965" si="49">N902-K902</f>
        <v>762</v>
      </c>
      <c r="P902" s="4">
        <f t="shared" ref="P902:P965" si="50">O902/N902</f>
        <v>0.54428571428571426</v>
      </c>
      <c r="Q902" t="s">
        <v>89</v>
      </c>
    </row>
    <row r="903" spans="1:17" x14ac:dyDescent="0.25">
      <c r="A903" s="5">
        <v>43135</v>
      </c>
      <c r="B903" t="s">
        <v>24</v>
      </c>
      <c r="C903" t="s">
        <v>0</v>
      </c>
      <c r="D903" t="s">
        <v>75</v>
      </c>
      <c r="F903" t="s">
        <v>74</v>
      </c>
      <c r="G903" s="2"/>
      <c r="H903" s="3">
        <v>900</v>
      </c>
      <c r="I903">
        <v>8</v>
      </c>
      <c r="J903" s="3">
        <v>59.642400000000002</v>
      </c>
      <c r="K903" s="3">
        <f t="shared" si="48"/>
        <v>959.64239999999995</v>
      </c>
      <c r="L903" t="s">
        <v>45</v>
      </c>
      <c r="M903" t="s">
        <v>49</v>
      </c>
      <c r="N903">
        <v>1400</v>
      </c>
      <c r="O903" s="1">
        <f t="shared" si="49"/>
        <v>440.35760000000005</v>
      </c>
      <c r="P903" s="4">
        <f t="shared" si="50"/>
        <v>0.31454114285714291</v>
      </c>
      <c r="Q903" t="s">
        <v>89</v>
      </c>
    </row>
    <row r="904" spans="1:17" x14ac:dyDescent="0.25">
      <c r="A904" s="5">
        <v>43136</v>
      </c>
      <c r="B904" t="s">
        <v>24</v>
      </c>
      <c r="C904" t="s">
        <v>0</v>
      </c>
      <c r="D904" t="s">
        <v>75</v>
      </c>
      <c r="F904" t="s">
        <v>74</v>
      </c>
      <c r="G904" s="2"/>
      <c r="H904" s="3">
        <v>900</v>
      </c>
      <c r="I904">
        <v>8</v>
      </c>
      <c r="J904" s="3">
        <v>59.642400000000002</v>
      </c>
      <c r="K904" s="3">
        <f t="shared" si="48"/>
        <v>959.64239999999995</v>
      </c>
      <c r="L904" t="s">
        <v>45</v>
      </c>
      <c r="M904" t="s">
        <v>49</v>
      </c>
      <c r="N904">
        <v>1400</v>
      </c>
      <c r="O904" s="1">
        <f t="shared" si="49"/>
        <v>440.35760000000005</v>
      </c>
      <c r="P904" s="4">
        <f t="shared" si="50"/>
        <v>0.31454114285714291</v>
      </c>
      <c r="Q904" t="s">
        <v>89</v>
      </c>
    </row>
    <row r="905" spans="1:17" x14ac:dyDescent="0.25">
      <c r="A905" s="5">
        <v>43138</v>
      </c>
      <c r="B905" t="s">
        <v>24</v>
      </c>
      <c r="C905" t="s">
        <v>0</v>
      </c>
      <c r="D905" t="s">
        <v>75</v>
      </c>
      <c r="F905" t="s">
        <v>74</v>
      </c>
      <c r="G905" s="2"/>
      <c r="H905" s="3">
        <v>900</v>
      </c>
      <c r="I905">
        <v>8</v>
      </c>
      <c r="J905" s="3">
        <v>59.642400000000002</v>
      </c>
      <c r="K905" s="3">
        <f t="shared" si="48"/>
        <v>959.64239999999995</v>
      </c>
      <c r="L905" t="s">
        <v>45</v>
      </c>
      <c r="M905" t="s">
        <v>49</v>
      </c>
      <c r="N905">
        <v>1400</v>
      </c>
      <c r="O905" s="1">
        <f t="shared" si="49"/>
        <v>440.35760000000005</v>
      </c>
      <c r="P905" s="4">
        <f t="shared" si="50"/>
        <v>0.31454114285714291</v>
      </c>
      <c r="Q905" t="s">
        <v>89</v>
      </c>
    </row>
    <row r="906" spans="1:17" x14ac:dyDescent="0.25">
      <c r="A906" s="5">
        <v>43139</v>
      </c>
      <c r="B906" t="s">
        <v>24</v>
      </c>
      <c r="C906" t="s">
        <v>0</v>
      </c>
      <c r="D906" t="s">
        <v>75</v>
      </c>
      <c r="F906" t="s">
        <v>74</v>
      </c>
      <c r="G906" s="2"/>
      <c r="H906" s="3">
        <v>900</v>
      </c>
      <c r="I906">
        <v>8</v>
      </c>
      <c r="J906" s="3">
        <v>59.642400000000002</v>
      </c>
      <c r="K906" s="3">
        <f t="shared" si="48"/>
        <v>959.64239999999995</v>
      </c>
      <c r="L906" t="s">
        <v>45</v>
      </c>
      <c r="M906" t="s">
        <v>49</v>
      </c>
      <c r="N906">
        <v>1400</v>
      </c>
      <c r="O906" s="1">
        <f t="shared" si="49"/>
        <v>440.35760000000005</v>
      </c>
      <c r="P906" s="4">
        <f t="shared" si="50"/>
        <v>0.31454114285714291</v>
      </c>
      <c r="Q906" t="s">
        <v>89</v>
      </c>
    </row>
    <row r="907" spans="1:17" x14ac:dyDescent="0.25">
      <c r="A907" s="5">
        <v>43140</v>
      </c>
      <c r="B907" t="s">
        <v>24</v>
      </c>
      <c r="C907" t="s">
        <v>0</v>
      </c>
      <c r="D907" t="s">
        <v>75</v>
      </c>
      <c r="F907" t="s">
        <v>74</v>
      </c>
      <c r="G907" s="2"/>
      <c r="H907" s="3">
        <v>900</v>
      </c>
      <c r="I907">
        <v>8</v>
      </c>
      <c r="J907" s="3">
        <v>59.642400000000002</v>
      </c>
      <c r="K907" s="3">
        <f t="shared" si="48"/>
        <v>959.64239999999995</v>
      </c>
      <c r="L907" t="s">
        <v>45</v>
      </c>
      <c r="M907" t="s">
        <v>49</v>
      </c>
      <c r="N907">
        <v>1400</v>
      </c>
      <c r="O907" s="1">
        <f t="shared" si="49"/>
        <v>440.35760000000005</v>
      </c>
      <c r="P907" s="4">
        <f t="shared" si="50"/>
        <v>0.31454114285714291</v>
      </c>
      <c r="Q907" t="s">
        <v>89</v>
      </c>
    </row>
    <row r="908" spans="1:17" x14ac:dyDescent="0.25">
      <c r="A908" s="5">
        <v>43135</v>
      </c>
      <c r="B908" t="s">
        <v>24</v>
      </c>
      <c r="C908" t="s">
        <v>8</v>
      </c>
      <c r="D908" t="s">
        <v>2</v>
      </c>
      <c r="E908">
        <v>90.97</v>
      </c>
      <c r="F908" t="s">
        <v>73</v>
      </c>
      <c r="G908" s="2">
        <f>E908</f>
        <v>90.97</v>
      </c>
      <c r="H908" s="3">
        <f>E908*$C$1</f>
        <v>678.20864100000006</v>
      </c>
      <c r="I908">
        <v>2</v>
      </c>
      <c r="J908" s="3">
        <f>I908*$C$1</f>
        <v>14.910600000000001</v>
      </c>
      <c r="K908" s="3">
        <f t="shared" si="48"/>
        <v>693.1192410000001</v>
      </c>
      <c r="L908" t="s">
        <v>45</v>
      </c>
      <c r="M908" t="s">
        <v>50</v>
      </c>
      <c r="N908">
        <v>1400</v>
      </c>
      <c r="O908" s="1">
        <f t="shared" si="49"/>
        <v>706.8807589999999</v>
      </c>
      <c r="P908" s="4">
        <f t="shared" si="50"/>
        <v>0.50491482785714281</v>
      </c>
      <c r="Q908" t="s">
        <v>89</v>
      </c>
    </row>
    <row r="909" spans="1:17" x14ac:dyDescent="0.25">
      <c r="A909" s="5">
        <v>43136</v>
      </c>
      <c r="B909" t="s">
        <v>24</v>
      </c>
      <c r="C909" t="s">
        <v>8</v>
      </c>
      <c r="D909" t="s">
        <v>2</v>
      </c>
      <c r="E909">
        <v>90.97</v>
      </c>
      <c r="F909" t="s">
        <v>73</v>
      </c>
      <c r="G909" s="2">
        <f>E909</f>
        <v>90.97</v>
      </c>
      <c r="H909" s="3">
        <f>E909*$C$1</f>
        <v>678.20864100000006</v>
      </c>
      <c r="I909">
        <v>2</v>
      </c>
      <c r="J909" s="3">
        <f>I909*$C$1</f>
        <v>14.910600000000001</v>
      </c>
      <c r="K909" s="3">
        <f t="shared" si="48"/>
        <v>693.1192410000001</v>
      </c>
      <c r="L909" t="s">
        <v>45</v>
      </c>
      <c r="M909" t="s">
        <v>50</v>
      </c>
      <c r="N909">
        <v>1400</v>
      </c>
      <c r="O909" s="1">
        <f t="shared" si="49"/>
        <v>706.8807589999999</v>
      </c>
      <c r="P909" s="4">
        <f t="shared" si="50"/>
        <v>0.50491482785714281</v>
      </c>
      <c r="Q909" t="s">
        <v>89</v>
      </c>
    </row>
    <row r="910" spans="1:17" x14ac:dyDescent="0.25">
      <c r="A910" s="5">
        <v>43138</v>
      </c>
      <c r="B910" t="s">
        <v>24</v>
      </c>
      <c r="C910" t="s">
        <v>8</v>
      </c>
      <c r="D910" t="s">
        <v>2</v>
      </c>
      <c r="E910">
        <v>90.97</v>
      </c>
      <c r="F910" t="s">
        <v>73</v>
      </c>
      <c r="G910" s="2">
        <f>E910</f>
        <v>90.97</v>
      </c>
      <c r="H910" s="3">
        <f>E910*$C$1</f>
        <v>678.20864100000006</v>
      </c>
      <c r="I910">
        <v>2</v>
      </c>
      <c r="J910" s="3">
        <f>I910*$C$1</f>
        <v>14.910600000000001</v>
      </c>
      <c r="K910" s="3">
        <f t="shared" si="48"/>
        <v>693.1192410000001</v>
      </c>
      <c r="L910" t="s">
        <v>45</v>
      </c>
      <c r="M910" t="s">
        <v>50</v>
      </c>
      <c r="N910">
        <v>1400</v>
      </c>
      <c r="O910" s="1">
        <f t="shared" si="49"/>
        <v>706.8807589999999</v>
      </c>
      <c r="P910" s="4">
        <f t="shared" si="50"/>
        <v>0.50491482785714281</v>
      </c>
      <c r="Q910" t="s">
        <v>89</v>
      </c>
    </row>
    <row r="911" spans="1:17" x14ac:dyDescent="0.25">
      <c r="A911" s="5">
        <v>43139</v>
      </c>
      <c r="B911" t="s">
        <v>24</v>
      </c>
      <c r="C911" t="s">
        <v>8</v>
      </c>
      <c r="D911" t="s">
        <v>2</v>
      </c>
      <c r="E911">
        <v>90.97</v>
      </c>
      <c r="F911" t="s">
        <v>73</v>
      </c>
      <c r="G911" s="2">
        <f>E911</f>
        <v>90.97</v>
      </c>
      <c r="H911" s="3">
        <f>E911*$C$1</f>
        <v>678.20864100000006</v>
      </c>
      <c r="I911">
        <v>2</v>
      </c>
      <c r="J911" s="3">
        <f>I911*$C$1</f>
        <v>14.910600000000001</v>
      </c>
      <c r="K911" s="3">
        <f t="shared" si="48"/>
        <v>693.1192410000001</v>
      </c>
      <c r="L911" t="s">
        <v>45</v>
      </c>
      <c r="M911" t="s">
        <v>50</v>
      </c>
      <c r="N911">
        <v>1400</v>
      </c>
      <c r="O911" s="1">
        <f t="shared" si="49"/>
        <v>706.8807589999999</v>
      </c>
      <c r="P911" s="4">
        <f t="shared" si="50"/>
        <v>0.50491482785714281</v>
      </c>
      <c r="Q911" t="s">
        <v>89</v>
      </c>
    </row>
    <row r="912" spans="1:17" x14ac:dyDescent="0.25">
      <c r="A912" s="5">
        <v>43140</v>
      </c>
      <c r="B912" t="s">
        <v>24</v>
      </c>
      <c r="C912" t="s">
        <v>8</v>
      </c>
      <c r="D912" t="s">
        <v>2</v>
      </c>
      <c r="E912">
        <v>90.97</v>
      </c>
      <c r="F912" t="s">
        <v>73</v>
      </c>
      <c r="G912" s="2">
        <f>E912</f>
        <v>90.97</v>
      </c>
      <c r="H912" s="3">
        <f>E912*$C$1</f>
        <v>678.20864100000006</v>
      </c>
      <c r="I912">
        <v>2</v>
      </c>
      <c r="J912" s="3">
        <f>I912*$C$1</f>
        <v>14.910600000000001</v>
      </c>
      <c r="K912" s="3">
        <f t="shared" si="48"/>
        <v>693.1192410000001</v>
      </c>
      <c r="L912" t="s">
        <v>45</v>
      </c>
      <c r="M912" t="s">
        <v>50</v>
      </c>
      <c r="N912">
        <v>1400</v>
      </c>
      <c r="O912" s="1">
        <f t="shared" si="49"/>
        <v>706.8807589999999</v>
      </c>
      <c r="P912" s="4">
        <f t="shared" si="50"/>
        <v>0.50491482785714281</v>
      </c>
      <c r="Q912" t="s">
        <v>89</v>
      </c>
    </row>
    <row r="913" spans="1:17" x14ac:dyDescent="0.25">
      <c r="A913" s="5">
        <v>43135</v>
      </c>
      <c r="B913" t="s">
        <v>24</v>
      </c>
      <c r="C913" t="s">
        <v>8</v>
      </c>
      <c r="D913" t="s">
        <v>70</v>
      </c>
      <c r="G913" s="2"/>
      <c r="H913" s="3">
        <v>611</v>
      </c>
      <c r="I913">
        <v>8</v>
      </c>
      <c r="J913" s="3">
        <v>75</v>
      </c>
      <c r="K913" s="3">
        <f t="shared" si="48"/>
        <v>686</v>
      </c>
      <c r="L913" t="s">
        <v>45</v>
      </c>
      <c r="M913" t="s">
        <v>71</v>
      </c>
      <c r="N913">
        <v>1400</v>
      </c>
      <c r="O913" s="1">
        <f t="shared" si="49"/>
        <v>714</v>
      </c>
      <c r="P913" s="4">
        <f t="shared" si="50"/>
        <v>0.51</v>
      </c>
      <c r="Q913" t="s">
        <v>89</v>
      </c>
    </row>
    <row r="914" spans="1:17" x14ac:dyDescent="0.25">
      <c r="A914" s="5">
        <v>43136</v>
      </c>
      <c r="B914" t="s">
        <v>24</v>
      </c>
      <c r="C914" t="s">
        <v>8</v>
      </c>
      <c r="D914" t="s">
        <v>70</v>
      </c>
      <c r="G914" s="2"/>
      <c r="H914" s="3">
        <v>611</v>
      </c>
      <c r="I914">
        <v>8</v>
      </c>
      <c r="J914" s="3">
        <v>75</v>
      </c>
      <c r="K914" s="3">
        <f t="shared" si="48"/>
        <v>686</v>
      </c>
      <c r="L914" t="s">
        <v>45</v>
      </c>
      <c r="M914" t="s">
        <v>71</v>
      </c>
      <c r="N914">
        <v>1400</v>
      </c>
      <c r="O914" s="1">
        <f t="shared" si="49"/>
        <v>714</v>
      </c>
      <c r="P914" s="4">
        <f t="shared" si="50"/>
        <v>0.51</v>
      </c>
      <c r="Q914" t="s">
        <v>89</v>
      </c>
    </row>
    <row r="915" spans="1:17" x14ac:dyDescent="0.25">
      <c r="A915" s="5">
        <v>43138</v>
      </c>
      <c r="B915" t="s">
        <v>24</v>
      </c>
      <c r="C915" t="s">
        <v>8</v>
      </c>
      <c r="D915" t="s">
        <v>70</v>
      </c>
      <c r="G915" s="2"/>
      <c r="H915" s="3">
        <v>611</v>
      </c>
      <c r="I915">
        <v>8</v>
      </c>
      <c r="J915" s="3">
        <v>75</v>
      </c>
      <c r="K915" s="3">
        <f t="shared" si="48"/>
        <v>686</v>
      </c>
      <c r="L915" t="s">
        <v>45</v>
      </c>
      <c r="M915" t="s">
        <v>71</v>
      </c>
      <c r="N915">
        <v>1400</v>
      </c>
      <c r="O915" s="1">
        <f t="shared" si="49"/>
        <v>714</v>
      </c>
      <c r="P915" s="4">
        <f t="shared" si="50"/>
        <v>0.51</v>
      </c>
      <c r="Q915" t="s">
        <v>89</v>
      </c>
    </row>
    <row r="916" spans="1:17" x14ac:dyDescent="0.25">
      <c r="A916" s="5">
        <v>43135</v>
      </c>
      <c r="B916" t="s">
        <v>24</v>
      </c>
      <c r="C916" t="s">
        <v>8</v>
      </c>
      <c r="D916" t="s">
        <v>69</v>
      </c>
      <c r="E916">
        <v>99.95</v>
      </c>
      <c r="F916" t="s">
        <v>73</v>
      </c>
      <c r="G916" s="2">
        <f>E916</f>
        <v>99.95</v>
      </c>
      <c r="H916" s="3">
        <f>E916*'21run'!$C$1</f>
        <v>743.90786000000003</v>
      </c>
      <c r="I916">
        <v>10</v>
      </c>
      <c r="J916" s="3">
        <f>I916*'21run'!$C$1</f>
        <v>74.427999999999997</v>
      </c>
      <c r="K916" s="3">
        <f t="shared" si="48"/>
        <v>818.33586000000003</v>
      </c>
      <c r="L916" t="s">
        <v>45</v>
      </c>
      <c r="M916" t="s">
        <v>50</v>
      </c>
      <c r="N916">
        <v>1400</v>
      </c>
      <c r="O916" s="1">
        <f t="shared" si="49"/>
        <v>581.66413999999997</v>
      </c>
      <c r="P916" s="4">
        <f t="shared" si="50"/>
        <v>0.41547438571428569</v>
      </c>
      <c r="Q916" t="s">
        <v>89</v>
      </c>
    </row>
    <row r="917" spans="1:17" x14ac:dyDescent="0.25">
      <c r="A917" s="5">
        <v>43136</v>
      </c>
      <c r="B917" t="s">
        <v>24</v>
      </c>
      <c r="C917" t="s">
        <v>8</v>
      </c>
      <c r="D917" t="s">
        <v>69</v>
      </c>
      <c r="E917">
        <v>99.95</v>
      </c>
      <c r="F917" t="s">
        <v>73</v>
      </c>
      <c r="G917" s="2">
        <f>E917</f>
        <v>99.95</v>
      </c>
      <c r="H917" s="3">
        <f>E917*'21run'!$C$1</f>
        <v>743.90786000000003</v>
      </c>
      <c r="I917">
        <v>10</v>
      </c>
      <c r="J917" s="3">
        <f>I917*'21run'!$C$1</f>
        <v>74.427999999999997</v>
      </c>
      <c r="K917" s="3">
        <f t="shared" si="48"/>
        <v>818.33586000000003</v>
      </c>
      <c r="L917" t="s">
        <v>45</v>
      </c>
      <c r="M917" t="s">
        <v>50</v>
      </c>
      <c r="N917">
        <v>1400</v>
      </c>
      <c r="O917" s="1">
        <f t="shared" si="49"/>
        <v>581.66413999999997</v>
      </c>
      <c r="P917" s="4">
        <f t="shared" si="50"/>
        <v>0.41547438571428569</v>
      </c>
      <c r="Q917" t="s">
        <v>89</v>
      </c>
    </row>
    <row r="918" spans="1:17" x14ac:dyDescent="0.25">
      <c r="A918" s="5">
        <v>43138</v>
      </c>
      <c r="B918" t="s">
        <v>24</v>
      </c>
      <c r="C918" t="s">
        <v>8</v>
      </c>
      <c r="D918" t="s">
        <v>69</v>
      </c>
      <c r="E918">
        <v>99.95</v>
      </c>
      <c r="F918" t="s">
        <v>73</v>
      </c>
      <c r="G918" s="2">
        <f>E918</f>
        <v>99.95</v>
      </c>
      <c r="H918" s="3">
        <f>E918*'21run'!$C$1</f>
        <v>743.90786000000003</v>
      </c>
      <c r="I918">
        <v>10</v>
      </c>
      <c r="J918" s="3">
        <f>I918*'21run'!$C$1</f>
        <v>74.427999999999997</v>
      </c>
      <c r="K918" s="3">
        <f t="shared" si="48"/>
        <v>818.33586000000003</v>
      </c>
      <c r="L918" t="s">
        <v>45</v>
      </c>
      <c r="M918" t="s">
        <v>50</v>
      </c>
      <c r="N918">
        <v>1400</v>
      </c>
      <c r="O918" s="1">
        <f t="shared" si="49"/>
        <v>581.66413999999997</v>
      </c>
      <c r="P918" s="4">
        <f t="shared" si="50"/>
        <v>0.41547438571428569</v>
      </c>
      <c r="Q918" t="s">
        <v>89</v>
      </c>
    </row>
    <row r="919" spans="1:17" x14ac:dyDescent="0.25">
      <c r="A919" s="5">
        <v>43139</v>
      </c>
      <c r="B919" t="s">
        <v>24</v>
      </c>
      <c r="C919" t="s">
        <v>8</v>
      </c>
      <c r="D919" t="s">
        <v>69</v>
      </c>
      <c r="E919">
        <v>99.95</v>
      </c>
      <c r="F919" t="s">
        <v>73</v>
      </c>
      <c r="G919" s="2">
        <f>E919</f>
        <v>99.95</v>
      </c>
      <c r="H919" s="3">
        <f>E919*'21run'!$C$1</f>
        <v>743.90786000000003</v>
      </c>
      <c r="I919">
        <v>10</v>
      </c>
      <c r="J919" s="3">
        <f>I919*'21run'!$C$1</f>
        <v>74.427999999999997</v>
      </c>
      <c r="K919" s="3">
        <f t="shared" si="48"/>
        <v>818.33586000000003</v>
      </c>
      <c r="L919" t="s">
        <v>45</v>
      </c>
      <c r="M919" t="s">
        <v>50</v>
      </c>
      <c r="N919">
        <v>1400</v>
      </c>
      <c r="O919" s="1">
        <f t="shared" si="49"/>
        <v>581.66413999999997</v>
      </c>
      <c r="P919" s="4">
        <f t="shared" si="50"/>
        <v>0.41547438571428569</v>
      </c>
      <c r="Q919" t="s">
        <v>89</v>
      </c>
    </row>
    <row r="920" spans="1:17" x14ac:dyDescent="0.25">
      <c r="A920" s="5">
        <v>43140</v>
      </c>
      <c r="B920" t="s">
        <v>24</v>
      </c>
      <c r="C920" t="s">
        <v>8</v>
      </c>
      <c r="D920" t="s">
        <v>69</v>
      </c>
      <c r="E920">
        <v>99.95</v>
      </c>
      <c r="F920" t="s">
        <v>73</v>
      </c>
      <c r="G920" s="2">
        <f>E920</f>
        <v>99.95</v>
      </c>
      <c r="H920" s="3">
        <f>E920*'21run'!$C$1</f>
        <v>743.90786000000003</v>
      </c>
      <c r="I920">
        <v>10</v>
      </c>
      <c r="J920" s="3">
        <f>I920*'21run'!$C$1</f>
        <v>74.427999999999997</v>
      </c>
      <c r="K920" s="3">
        <f t="shared" si="48"/>
        <v>818.33586000000003</v>
      </c>
      <c r="L920" t="s">
        <v>45</v>
      </c>
      <c r="M920" t="s">
        <v>50</v>
      </c>
      <c r="N920">
        <v>1400</v>
      </c>
      <c r="O920" s="1">
        <f t="shared" si="49"/>
        <v>581.66413999999997</v>
      </c>
      <c r="P920" s="4">
        <f t="shared" si="50"/>
        <v>0.41547438571428569</v>
      </c>
      <c r="Q920" t="s">
        <v>89</v>
      </c>
    </row>
    <row r="921" spans="1:17" x14ac:dyDescent="0.25">
      <c r="A921" s="5">
        <v>43135</v>
      </c>
      <c r="B921" t="s">
        <v>24</v>
      </c>
      <c r="C921" t="s">
        <v>8</v>
      </c>
      <c r="D921" t="s">
        <v>67</v>
      </c>
      <c r="F921" t="s">
        <v>74</v>
      </c>
      <c r="G921" s="2"/>
      <c r="H921" s="3">
        <v>1245</v>
      </c>
      <c r="I921">
        <v>0</v>
      </c>
      <c r="J921" s="3">
        <v>0</v>
      </c>
      <c r="K921" s="3">
        <f t="shared" si="48"/>
        <v>1245</v>
      </c>
      <c r="L921" t="s">
        <v>45</v>
      </c>
      <c r="M921" t="s">
        <v>68</v>
      </c>
      <c r="N921">
        <v>1400</v>
      </c>
      <c r="O921" s="1">
        <f t="shared" si="49"/>
        <v>155</v>
      </c>
      <c r="P921" s="4">
        <f t="shared" si="50"/>
        <v>0.11071428571428571</v>
      </c>
      <c r="Q921" t="s">
        <v>89</v>
      </c>
    </row>
    <row r="922" spans="1:17" x14ac:dyDescent="0.25">
      <c r="A922" s="5">
        <v>43136</v>
      </c>
      <c r="B922" t="s">
        <v>24</v>
      </c>
      <c r="C922" t="s">
        <v>8</v>
      </c>
      <c r="D922" t="s">
        <v>67</v>
      </c>
      <c r="F922" t="s">
        <v>74</v>
      </c>
      <c r="G922" s="2"/>
      <c r="H922" s="3">
        <v>929</v>
      </c>
      <c r="I922">
        <v>0</v>
      </c>
      <c r="J922" s="3">
        <v>0</v>
      </c>
      <c r="K922" s="3">
        <f t="shared" si="48"/>
        <v>929</v>
      </c>
      <c r="L922" t="s">
        <v>45</v>
      </c>
      <c r="M922" t="s">
        <v>68</v>
      </c>
      <c r="N922">
        <v>1400</v>
      </c>
      <c r="O922" s="1">
        <f t="shared" si="49"/>
        <v>471</v>
      </c>
      <c r="P922" s="4">
        <f t="shared" si="50"/>
        <v>0.33642857142857141</v>
      </c>
      <c r="Q922" t="s">
        <v>89</v>
      </c>
    </row>
    <row r="923" spans="1:17" x14ac:dyDescent="0.25">
      <c r="A923" s="5">
        <v>43138</v>
      </c>
      <c r="B923" t="s">
        <v>24</v>
      </c>
      <c r="C923" t="s">
        <v>8</v>
      </c>
      <c r="D923" t="s">
        <v>67</v>
      </c>
      <c r="F923" t="s">
        <v>74</v>
      </c>
      <c r="G923" s="2"/>
      <c r="H923" s="3">
        <v>1245</v>
      </c>
      <c r="I923">
        <v>0</v>
      </c>
      <c r="J923" s="3">
        <v>0</v>
      </c>
      <c r="K923" s="3">
        <f t="shared" si="48"/>
        <v>1245</v>
      </c>
      <c r="L923" t="s">
        <v>45</v>
      </c>
      <c r="M923" t="s">
        <v>68</v>
      </c>
      <c r="N923">
        <v>1400</v>
      </c>
      <c r="O923" s="1">
        <f t="shared" si="49"/>
        <v>155</v>
      </c>
      <c r="P923" s="4">
        <f t="shared" si="50"/>
        <v>0.11071428571428571</v>
      </c>
      <c r="Q923" t="s">
        <v>89</v>
      </c>
    </row>
    <row r="924" spans="1:17" x14ac:dyDescent="0.25">
      <c r="A924" s="5">
        <v>43139</v>
      </c>
      <c r="B924" t="s">
        <v>24</v>
      </c>
      <c r="C924" t="s">
        <v>8</v>
      </c>
      <c r="D924" t="s">
        <v>67</v>
      </c>
      <c r="F924" t="s">
        <v>74</v>
      </c>
      <c r="G924" s="2"/>
      <c r="H924" s="3">
        <v>1245</v>
      </c>
      <c r="I924">
        <v>0</v>
      </c>
      <c r="J924" s="3">
        <v>0</v>
      </c>
      <c r="K924" s="3">
        <f t="shared" si="48"/>
        <v>1245</v>
      </c>
      <c r="L924" t="s">
        <v>45</v>
      </c>
      <c r="M924" t="s">
        <v>68</v>
      </c>
      <c r="N924">
        <v>1400</v>
      </c>
      <c r="O924" s="1">
        <f t="shared" si="49"/>
        <v>155</v>
      </c>
      <c r="P924" s="4">
        <f t="shared" si="50"/>
        <v>0.11071428571428571</v>
      </c>
      <c r="Q924" t="s">
        <v>89</v>
      </c>
    </row>
    <row r="925" spans="1:17" x14ac:dyDescent="0.25">
      <c r="A925" s="5">
        <v>43140</v>
      </c>
      <c r="B925" t="s">
        <v>24</v>
      </c>
      <c r="C925" t="s">
        <v>8</v>
      </c>
      <c r="D925" t="s">
        <v>67</v>
      </c>
      <c r="F925" t="s">
        <v>74</v>
      </c>
      <c r="G925" s="2"/>
      <c r="H925" s="3">
        <v>1245</v>
      </c>
      <c r="I925">
        <v>0</v>
      </c>
      <c r="J925" s="3">
        <v>0</v>
      </c>
      <c r="K925" s="3">
        <f t="shared" si="48"/>
        <v>1245</v>
      </c>
      <c r="L925" t="s">
        <v>45</v>
      </c>
      <c r="M925" t="s">
        <v>68</v>
      </c>
      <c r="N925">
        <v>1400</v>
      </c>
      <c r="O925" s="1">
        <f t="shared" si="49"/>
        <v>155</v>
      </c>
      <c r="P925" s="4">
        <f t="shared" si="50"/>
        <v>0.11071428571428571</v>
      </c>
      <c r="Q925" t="s">
        <v>89</v>
      </c>
    </row>
    <row r="926" spans="1:17" x14ac:dyDescent="0.25">
      <c r="A926" s="5">
        <v>43135</v>
      </c>
      <c r="B926" t="s">
        <v>24</v>
      </c>
      <c r="C926" t="s">
        <v>8</v>
      </c>
      <c r="D926" t="s">
        <v>66</v>
      </c>
      <c r="E926">
        <v>107.99</v>
      </c>
      <c r="F926" t="s">
        <v>77</v>
      </c>
      <c r="G926" s="2">
        <f>E926</f>
        <v>107.99</v>
      </c>
      <c r="H926" s="3">
        <f>E926*'21run'!$C$2</f>
        <v>920.30157899999995</v>
      </c>
      <c r="I926">
        <v>8</v>
      </c>
      <c r="J926" s="3">
        <f>I926*'21run'!$C$2</f>
        <v>68.1768</v>
      </c>
      <c r="K926" s="3">
        <f t="shared" si="48"/>
        <v>988.4783789999999</v>
      </c>
      <c r="L926" t="s">
        <v>45</v>
      </c>
      <c r="M926" t="s">
        <v>51</v>
      </c>
      <c r="N926">
        <v>1400</v>
      </c>
      <c r="O926" s="1">
        <f t="shared" si="49"/>
        <v>411.5216210000001</v>
      </c>
      <c r="P926" s="4">
        <f t="shared" si="50"/>
        <v>0.29394401500000006</v>
      </c>
      <c r="Q926" t="s">
        <v>89</v>
      </c>
    </row>
    <row r="927" spans="1:17" x14ac:dyDescent="0.25">
      <c r="A927" s="5">
        <v>43136</v>
      </c>
      <c r="B927" t="s">
        <v>24</v>
      </c>
      <c r="C927" t="s">
        <v>8</v>
      </c>
      <c r="D927" t="s">
        <v>66</v>
      </c>
      <c r="E927">
        <v>107.99</v>
      </c>
      <c r="F927" t="s">
        <v>77</v>
      </c>
      <c r="G927" s="2">
        <f>E927</f>
        <v>107.99</v>
      </c>
      <c r="H927" s="3">
        <f>E927*'21run'!$C$2</f>
        <v>920.30157899999995</v>
      </c>
      <c r="I927">
        <v>8</v>
      </c>
      <c r="J927" s="3">
        <f>I927*'21run'!$C$2</f>
        <v>68.1768</v>
      </c>
      <c r="K927" s="3">
        <f t="shared" si="48"/>
        <v>988.4783789999999</v>
      </c>
      <c r="L927" t="s">
        <v>45</v>
      </c>
      <c r="M927" t="s">
        <v>51</v>
      </c>
      <c r="N927">
        <v>1400</v>
      </c>
      <c r="O927" s="1">
        <f t="shared" si="49"/>
        <v>411.5216210000001</v>
      </c>
      <c r="P927" s="4">
        <f t="shared" si="50"/>
        <v>0.29394401500000006</v>
      </c>
      <c r="Q927" t="s">
        <v>89</v>
      </c>
    </row>
    <row r="928" spans="1:17" x14ac:dyDescent="0.25">
      <c r="A928" s="5">
        <v>43138</v>
      </c>
      <c r="B928" t="s">
        <v>24</v>
      </c>
      <c r="C928" t="s">
        <v>8</v>
      </c>
      <c r="D928" t="s">
        <v>66</v>
      </c>
      <c r="E928">
        <v>107.99</v>
      </c>
      <c r="F928" t="s">
        <v>77</v>
      </c>
      <c r="G928" s="2">
        <f>E928</f>
        <v>107.99</v>
      </c>
      <c r="H928" s="3">
        <f>E928*'21run'!$C$2</f>
        <v>920.30157899999995</v>
      </c>
      <c r="I928">
        <v>8</v>
      </c>
      <c r="J928" s="3">
        <f>I928*'21run'!$C$2</f>
        <v>68.1768</v>
      </c>
      <c r="K928" s="3">
        <f t="shared" si="48"/>
        <v>988.4783789999999</v>
      </c>
      <c r="L928" t="s">
        <v>45</v>
      </c>
      <c r="M928" t="s">
        <v>51</v>
      </c>
      <c r="N928">
        <v>1400</v>
      </c>
      <c r="O928" s="1">
        <f t="shared" si="49"/>
        <v>411.5216210000001</v>
      </c>
      <c r="P928" s="4">
        <f t="shared" si="50"/>
        <v>0.29394401500000006</v>
      </c>
      <c r="Q928" t="s">
        <v>89</v>
      </c>
    </row>
    <row r="929" spans="1:17" x14ac:dyDescent="0.25">
      <c r="A929" s="5">
        <v>43139</v>
      </c>
      <c r="B929" t="s">
        <v>24</v>
      </c>
      <c r="C929" t="s">
        <v>8</v>
      </c>
      <c r="D929" t="s">
        <v>66</v>
      </c>
      <c r="E929">
        <v>107.99</v>
      </c>
      <c r="F929" t="s">
        <v>77</v>
      </c>
      <c r="G929" s="2">
        <f>E929</f>
        <v>107.99</v>
      </c>
      <c r="H929" s="3">
        <f>E929*'21run'!$C$2</f>
        <v>920.30157899999995</v>
      </c>
      <c r="I929">
        <v>8</v>
      </c>
      <c r="J929" s="3">
        <f>I929*'21run'!$C$2</f>
        <v>68.1768</v>
      </c>
      <c r="K929" s="3">
        <f t="shared" si="48"/>
        <v>988.4783789999999</v>
      </c>
      <c r="L929" t="s">
        <v>45</v>
      </c>
      <c r="M929" t="s">
        <v>51</v>
      </c>
      <c r="N929">
        <v>1400</v>
      </c>
      <c r="O929" s="1">
        <f t="shared" si="49"/>
        <v>411.5216210000001</v>
      </c>
      <c r="P929" s="4">
        <f t="shared" si="50"/>
        <v>0.29394401500000006</v>
      </c>
      <c r="Q929" t="s">
        <v>89</v>
      </c>
    </row>
    <row r="930" spans="1:17" x14ac:dyDescent="0.25">
      <c r="A930" s="5">
        <v>43140</v>
      </c>
      <c r="B930" t="s">
        <v>24</v>
      </c>
      <c r="C930" t="s">
        <v>8</v>
      </c>
      <c r="D930" t="s">
        <v>66</v>
      </c>
      <c r="E930">
        <v>107.99</v>
      </c>
      <c r="F930" t="s">
        <v>77</v>
      </c>
      <c r="G930" s="2">
        <f>E930</f>
        <v>107.99</v>
      </c>
      <c r="H930" s="3">
        <f>E930*'21run'!$C$2</f>
        <v>920.30157899999995</v>
      </c>
      <c r="I930">
        <v>8</v>
      </c>
      <c r="J930" s="3">
        <f>I930*'21run'!$C$2</f>
        <v>68.1768</v>
      </c>
      <c r="K930" s="3">
        <f t="shared" si="48"/>
        <v>988.4783789999999</v>
      </c>
      <c r="L930" t="s">
        <v>45</v>
      </c>
      <c r="M930" t="s">
        <v>51</v>
      </c>
      <c r="N930">
        <v>1400</v>
      </c>
      <c r="O930" s="1">
        <f t="shared" si="49"/>
        <v>411.5216210000001</v>
      </c>
      <c r="P930" s="4">
        <f t="shared" si="50"/>
        <v>0.29394401500000006</v>
      </c>
      <c r="Q930" t="s">
        <v>89</v>
      </c>
    </row>
    <row r="931" spans="1:17" x14ac:dyDescent="0.25">
      <c r="A931" s="5">
        <v>43135</v>
      </c>
      <c r="B931" t="s">
        <v>24</v>
      </c>
      <c r="C931" t="s">
        <v>8</v>
      </c>
      <c r="D931" t="s">
        <v>65</v>
      </c>
      <c r="F931" t="s">
        <v>74</v>
      </c>
      <c r="G931" s="2"/>
      <c r="H931" s="3">
        <v>999</v>
      </c>
      <c r="I931">
        <v>8</v>
      </c>
      <c r="J931" s="3">
        <v>0</v>
      </c>
      <c r="K931" s="3">
        <f t="shared" si="48"/>
        <v>999</v>
      </c>
      <c r="L931" t="s">
        <v>45</v>
      </c>
      <c r="M931" t="s">
        <v>49</v>
      </c>
      <c r="N931">
        <v>1400</v>
      </c>
      <c r="O931" s="1">
        <f t="shared" si="49"/>
        <v>401</v>
      </c>
      <c r="P931" s="4">
        <f t="shared" si="50"/>
        <v>0.28642857142857142</v>
      </c>
      <c r="Q931" t="s">
        <v>89</v>
      </c>
    </row>
    <row r="932" spans="1:17" x14ac:dyDescent="0.25">
      <c r="A932" s="5">
        <v>43136</v>
      </c>
      <c r="B932" t="s">
        <v>24</v>
      </c>
      <c r="C932" t="s">
        <v>8</v>
      </c>
      <c r="D932" t="s">
        <v>65</v>
      </c>
      <c r="F932" t="s">
        <v>74</v>
      </c>
      <c r="G932" s="2"/>
      <c r="H932" s="3">
        <v>999</v>
      </c>
      <c r="I932">
        <v>8</v>
      </c>
      <c r="J932" s="3">
        <v>0</v>
      </c>
      <c r="K932" s="3">
        <f t="shared" si="48"/>
        <v>999</v>
      </c>
      <c r="L932" t="s">
        <v>45</v>
      </c>
      <c r="M932" t="s">
        <v>49</v>
      </c>
      <c r="N932">
        <v>1400</v>
      </c>
      <c r="O932" s="1">
        <f t="shared" si="49"/>
        <v>401</v>
      </c>
      <c r="P932" s="4">
        <f t="shared" si="50"/>
        <v>0.28642857142857142</v>
      </c>
      <c r="Q932" t="s">
        <v>89</v>
      </c>
    </row>
    <row r="933" spans="1:17" x14ac:dyDescent="0.25">
      <c r="A933" s="5">
        <v>43138</v>
      </c>
      <c r="B933" t="s">
        <v>24</v>
      </c>
      <c r="C933" t="s">
        <v>8</v>
      </c>
      <c r="D933" t="s">
        <v>65</v>
      </c>
      <c r="F933" t="s">
        <v>74</v>
      </c>
      <c r="G933" s="2"/>
      <c r="H933" s="3">
        <v>999</v>
      </c>
      <c r="I933">
        <v>8</v>
      </c>
      <c r="J933" s="3">
        <v>0</v>
      </c>
      <c r="K933" s="3">
        <f t="shared" si="48"/>
        <v>999</v>
      </c>
      <c r="L933" t="s">
        <v>45</v>
      </c>
      <c r="M933" t="s">
        <v>49</v>
      </c>
      <c r="N933">
        <v>1400</v>
      </c>
      <c r="O933" s="1">
        <f t="shared" si="49"/>
        <v>401</v>
      </c>
      <c r="P933" s="4">
        <f t="shared" si="50"/>
        <v>0.28642857142857142</v>
      </c>
      <c r="Q933" t="s">
        <v>89</v>
      </c>
    </row>
    <row r="934" spans="1:17" x14ac:dyDescent="0.25">
      <c r="A934" s="5">
        <v>43139</v>
      </c>
      <c r="B934" t="s">
        <v>24</v>
      </c>
      <c r="C934" t="s">
        <v>8</v>
      </c>
      <c r="D934" t="s">
        <v>65</v>
      </c>
      <c r="F934" t="s">
        <v>74</v>
      </c>
      <c r="G934" s="2"/>
      <c r="H934" s="3">
        <v>999</v>
      </c>
      <c r="I934">
        <v>8</v>
      </c>
      <c r="J934" s="3">
        <v>0</v>
      </c>
      <c r="K934" s="3">
        <f t="shared" si="48"/>
        <v>999</v>
      </c>
      <c r="L934" t="s">
        <v>45</v>
      </c>
      <c r="M934" t="s">
        <v>49</v>
      </c>
      <c r="N934">
        <v>1400</v>
      </c>
      <c r="O934" s="1">
        <f t="shared" si="49"/>
        <v>401</v>
      </c>
      <c r="P934" s="4">
        <f t="shared" si="50"/>
        <v>0.28642857142857142</v>
      </c>
      <c r="Q934" t="s">
        <v>89</v>
      </c>
    </row>
    <row r="935" spans="1:17" x14ac:dyDescent="0.25">
      <c r="A935" s="5">
        <v>43140</v>
      </c>
      <c r="B935" t="s">
        <v>24</v>
      </c>
      <c r="C935" t="s">
        <v>8</v>
      </c>
      <c r="D935" t="s">
        <v>65</v>
      </c>
      <c r="F935" t="s">
        <v>74</v>
      </c>
      <c r="G935" s="2"/>
      <c r="H935" s="3">
        <v>999</v>
      </c>
      <c r="I935">
        <v>8</v>
      </c>
      <c r="J935" s="3">
        <v>0</v>
      </c>
      <c r="K935" s="3">
        <f t="shared" si="48"/>
        <v>999</v>
      </c>
      <c r="L935" t="s">
        <v>45</v>
      </c>
      <c r="M935" t="s">
        <v>49</v>
      </c>
      <c r="N935">
        <v>1400</v>
      </c>
      <c r="O935" s="1">
        <f t="shared" si="49"/>
        <v>401</v>
      </c>
      <c r="P935" s="4">
        <f t="shared" si="50"/>
        <v>0.28642857142857142</v>
      </c>
      <c r="Q935" t="s">
        <v>89</v>
      </c>
    </row>
    <row r="936" spans="1:17" x14ac:dyDescent="0.25">
      <c r="A936" s="5">
        <v>43135</v>
      </c>
      <c r="B936" t="s">
        <v>24</v>
      </c>
      <c r="C936" t="s">
        <v>8</v>
      </c>
      <c r="D936" t="s">
        <v>64</v>
      </c>
      <c r="F936" t="s">
        <v>74</v>
      </c>
      <c r="G936" s="2"/>
      <c r="H936" s="3">
        <v>739</v>
      </c>
      <c r="I936">
        <v>0</v>
      </c>
      <c r="J936" s="3">
        <v>39</v>
      </c>
      <c r="K936" s="3">
        <f t="shared" si="48"/>
        <v>778</v>
      </c>
      <c r="L936" t="s">
        <v>45</v>
      </c>
      <c r="M936" t="s">
        <v>49</v>
      </c>
      <c r="N936">
        <v>1400</v>
      </c>
      <c r="O936" s="1">
        <f t="shared" si="49"/>
        <v>622</v>
      </c>
      <c r="P936" s="4">
        <f t="shared" si="50"/>
        <v>0.44428571428571428</v>
      </c>
      <c r="Q936" t="s">
        <v>89</v>
      </c>
    </row>
    <row r="937" spans="1:17" x14ac:dyDescent="0.25">
      <c r="A937" s="5">
        <v>43136</v>
      </c>
      <c r="B937" t="s">
        <v>24</v>
      </c>
      <c r="C937" t="s">
        <v>8</v>
      </c>
      <c r="D937" t="s">
        <v>64</v>
      </c>
      <c r="F937" t="s">
        <v>74</v>
      </c>
      <c r="G937" s="2"/>
      <c r="H937" s="3">
        <v>739</v>
      </c>
      <c r="I937">
        <v>0</v>
      </c>
      <c r="J937" s="3">
        <v>39</v>
      </c>
      <c r="K937" s="3">
        <f t="shared" si="48"/>
        <v>778</v>
      </c>
      <c r="L937" t="s">
        <v>45</v>
      </c>
      <c r="M937" t="s">
        <v>49</v>
      </c>
      <c r="N937">
        <v>1400</v>
      </c>
      <c r="O937" s="1">
        <f t="shared" si="49"/>
        <v>622</v>
      </c>
      <c r="P937" s="4">
        <f t="shared" si="50"/>
        <v>0.44428571428571428</v>
      </c>
      <c r="Q937" t="s">
        <v>89</v>
      </c>
    </row>
    <row r="938" spans="1:17" x14ac:dyDescent="0.25">
      <c r="A938" s="5">
        <v>43138</v>
      </c>
      <c r="B938" t="s">
        <v>24</v>
      </c>
      <c r="C938" t="s">
        <v>8</v>
      </c>
      <c r="D938" t="s">
        <v>64</v>
      </c>
      <c r="F938" t="s">
        <v>74</v>
      </c>
      <c r="G938" s="2"/>
      <c r="H938" s="3">
        <v>739</v>
      </c>
      <c r="I938">
        <v>0</v>
      </c>
      <c r="J938" s="3">
        <v>39</v>
      </c>
      <c r="K938" s="3">
        <f t="shared" si="48"/>
        <v>778</v>
      </c>
      <c r="L938" t="s">
        <v>45</v>
      </c>
      <c r="M938" t="s">
        <v>49</v>
      </c>
      <c r="N938">
        <v>1400</v>
      </c>
      <c r="O938" s="1">
        <f t="shared" si="49"/>
        <v>622</v>
      </c>
      <c r="P938" s="4">
        <f t="shared" si="50"/>
        <v>0.44428571428571428</v>
      </c>
      <c r="Q938" t="s">
        <v>89</v>
      </c>
    </row>
    <row r="939" spans="1:17" x14ac:dyDescent="0.25">
      <c r="A939" s="5">
        <v>43139</v>
      </c>
      <c r="B939" t="s">
        <v>24</v>
      </c>
      <c r="C939" t="s">
        <v>8</v>
      </c>
      <c r="D939" t="s">
        <v>64</v>
      </c>
      <c r="F939" t="s">
        <v>74</v>
      </c>
      <c r="G939" s="2"/>
      <c r="H939" s="3">
        <v>739</v>
      </c>
      <c r="I939">
        <v>0</v>
      </c>
      <c r="J939" s="3">
        <v>39</v>
      </c>
      <c r="K939" s="3">
        <f t="shared" si="48"/>
        <v>778</v>
      </c>
      <c r="L939" t="s">
        <v>45</v>
      </c>
      <c r="M939" t="s">
        <v>49</v>
      </c>
      <c r="N939">
        <v>1400</v>
      </c>
      <c r="O939" s="1">
        <f t="shared" si="49"/>
        <v>622</v>
      </c>
      <c r="P939" s="4">
        <f t="shared" si="50"/>
        <v>0.44428571428571428</v>
      </c>
      <c r="Q939" t="s">
        <v>89</v>
      </c>
    </row>
    <row r="940" spans="1:17" x14ac:dyDescent="0.25">
      <c r="A940" s="5">
        <v>43140</v>
      </c>
      <c r="B940" t="s">
        <v>24</v>
      </c>
      <c r="C940" t="s">
        <v>8</v>
      </c>
      <c r="D940" t="s">
        <v>64</v>
      </c>
      <c r="F940" t="s">
        <v>74</v>
      </c>
      <c r="G940" s="2"/>
      <c r="H940" s="3">
        <v>739</v>
      </c>
      <c r="I940">
        <v>0</v>
      </c>
      <c r="J940" s="3">
        <v>39</v>
      </c>
      <c r="K940" s="3">
        <f t="shared" si="48"/>
        <v>778</v>
      </c>
      <c r="L940" t="s">
        <v>45</v>
      </c>
      <c r="M940" t="s">
        <v>49</v>
      </c>
      <c r="N940">
        <v>1400</v>
      </c>
      <c r="O940" s="1">
        <f t="shared" si="49"/>
        <v>622</v>
      </c>
      <c r="P940" s="4">
        <f t="shared" si="50"/>
        <v>0.44428571428571428</v>
      </c>
      <c r="Q940" t="s">
        <v>89</v>
      </c>
    </row>
    <row r="941" spans="1:17" x14ac:dyDescent="0.25">
      <c r="A941" s="5">
        <v>43135</v>
      </c>
      <c r="B941" t="s">
        <v>24</v>
      </c>
      <c r="C941" t="s">
        <v>8</v>
      </c>
      <c r="D941" t="s">
        <v>75</v>
      </c>
      <c r="F941" t="s">
        <v>74</v>
      </c>
      <c r="G941" s="2"/>
      <c r="H941" s="3">
        <v>1400</v>
      </c>
      <c r="I941">
        <v>8</v>
      </c>
      <c r="J941" s="3">
        <v>59.642400000000002</v>
      </c>
      <c r="K941" s="3">
        <f t="shared" si="48"/>
        <v>1459.6424</v>
      </c>
      <c r="L941" t="s">
        <v>45</v>
      </c>
      <c r="M941" t="s">
        <v>49</v>
      </c>
      <c r="N941">
        <v>1400</v>
      </c>
      <c r="O941" s="1">
        <f t="shared" si="49"/>
        <v>-59.642399999999952</v>
      </c>
      <c r="P941" s="4">
        <f t="shared" si="50"/>
        <v>-4.260171428571425E-2</v>
      </c>
      <c r="Q941" t="s">
        <v>89</v>
      </c>
    </row>
    <row r="942" spans="1:17" x14ac:dyDescent="0.25">
      <c r="A942" s="5">
        <v>43136</v>
      </c>
      <c r="B942" t="s">
        <v>24</v>
      </c>
      <c r="C942" t="s">
        <v>8</v>
      </c>
      <c r="D942" t="s">
        <v>75</v>
      </c>
      <c r="F942" t="s">
        <v>74</v>
      </c>
      <c r="G942" s="2"/>
      <c r="H942" s="3">
        <v>1400</v>
      </c>
      <c r="I942">
        <v>8</v>
      </c>
      <c r="J942" s="3">
        <v>59.642400000000002</v>
      </c>
      <c r="K942" s="3">
        <f t="shared" si="48"/>
        <v>1459.6424</v>
      </c>
      <c r="L942" t="s">
        <v>45</v>
      </c>
      <c r="M942" t="s">
        <v>49</v>
      </c>
      <c r="N942">
        <v>1400</v>
      </c>
      <c r="O942" s="1">
        <f t="shared" si="49"/>
        <v>-59.642399999999952</v>
      </c>
      <c r="P942" s="4">
        <f t="shared" si="50"/>
        <v>-4.260171428571425E-2</v>
      </c>
      <c r="Q942" t="s">
        <v>89</v>
      </c>
    </row>
    <row r="943" spans="1:17" x14ac:dyDescent="0.25">
      <c r="A943" s="5">
        <v>43138</v>
      </c>
      <c r="B943" t="s">
        <v>24</v>
      </c>
      <c r="C943" t="s">
        <v>8</v>
      </c>
      <c r="D943" t="s">
        <v>75</v>
      </c>
      <c r="F943" t="s">
        <v>74</v>
      </c>
      <c r="G943" s="2"/>
      <c r="H943" s="3">
        <v>1400</v>
      </c>
      <c r="I943">
        <v>8</v>
      </c>
      <c r="J943" s="3">
        <v>59.642400000000002</v>
      </c>
      <c r="K943" s="3">
        <f t="shared" si="48"/>
        <v>1459.6424</v>
      </c>
      <c r="L943" t="s">
        <v>45</v>
      </c>
      <c r="M943" t="s">
        <v>49</v>
      </c>
      <c r="N943">
        <v>1400</v>
      </c>
      <c r="O943" s="1">
        <f t="shared" si="49"/>
        <v>-59.642399999999952</v>
      </c>
      <c r="P943" s="4">
        <f t="shared" si="50"/>
        <v>-4.260171428571425E-2</v>
      </c>
      <c r="Q943" t="s">
        <v>89</v>
      </c>
    </row>
    <row r="944" spans="1:17" x14ac:dyDescent="0.25">
      <c r="A944" s="5">
        <v>43139</v>
      </c>
      <c r="B944" t="s">
        <v>24</v>
      </c>
      <c r="C944" t="s">
        <v>8</v>
      </c>
      <c r="D944" t="s">
        <v>75</v>
      </c>
      <c r="F944" t="s">
        <v>74</v>
      </c>
      <c r="G944" s="2"/>
      <c r="H944" s="3">
        <v>1400</v>
      </c>
      <c r="I944">
        <v>8</v>
      </c>
      <c r="J944" s="3">
        <v>59.642400000000002</v>
      </c>
      <c r="K944" s="3">
        <f t="shared" si="48"/>
        <v>1459.6424</v>
      </c>
      <c r="L944" t="s">
        <v>45</v>
      </c>
      <c r="M944" t="s">
        <v>49</v>
      </c>
      <c r="N944">
        <v>1400</v>
      </c>
      <c r="O944" s="1">
        <f t="shared" si="49"/>
        <v>-59.642399999999952</v>
      </c>
      <c r="P944" s="4">
        <f t="shared" si="50"/>
        <v>-4.260171428571425E-2</v>
      </c>
      <c r="Q944" t="s">
        <v>89</v>
      </c>
    </row>
    <row r="945" spans="1:17" x14ac:dyDescent="0.25">
      <c r="A945" s="5">
        <v>43140</v>
      </c>
      <c r="B945" t="s">
        <v>24</v>
      </c>
      <c r="C945" t="s">
        <v>8</v>
      </c>
      <c r="D945" t="s">
        <v>75</v>
      </c>
      <c r="F945" t="s">
        <v>74</v>
      </c>
      <c r="G945" s="2"/>
      <c r="H945" s="3">
        <v>1400</v>
      </c>
      <c r="I945">
        <v>8</v>
      </c>
      <c r="J945" s="3">
        <v>59.642400000000002</v>
      </c>
      <c r="K945" s="3">
        <f t="shared" si="48"/>
        <v>1459.6424</v>
      </c>
      <c r="L945" t="s">
        <v>45</v>
      </c>
      <c r="M945" t="s">
        <v>49</v>
      </c>
      <c r="N945">
        <v>1400</v>
      </c>
      <c r="O945" s="1">
        <f t="shared" si="49"/>
        <v>-59.642399999999952</v>
      </c>
      <c r="P945" s="4">
        <f t="shared" si="50"/>
        <v>-4.260171428571425E-2</v>
      </c>
      <c r="Q945" t="s">
        <v>89</v>
      </c>
    </row>
    <row r="946" spans="1:17" x14ac:dyDescent="0.25">
      <c r="A946" s="5">
        <v>43135</v>
      </c>
      <c r="B946" t="s">
        <v>24</v>
      </c>
      <c r="C946" t="s">
        <v>6</v>
      </c>
      <c r="D946" t="s">
        <v>70</v>
      </c>
      <c r="G946" s="2"/>
      <c r="H946" s="3">
        <v>921</v>
      </c>
      <c r="I946">
        <v>8</v>
      </c>
      <c r="J946" s="3">
        <v>75</v>
      </c>
      <c r="K946" s="3">
        <f t="shared" si="48"/>
        <v>996</v>
      </c>
      <c r="L946" t="s">
        <v>45</v>
      </c>
      <c r="M946" t="s">
        <v>71</v>
      </c>
      <c r="N946">
        <v>1600</v>
      </c>
      <c r="O946" s="1">
        <f t="shared" si="49"/>
        <v>604</v>
      </c>
      <c r="P946" s="4">
        <f t="shared" si="50"/>
        <v>0.3775</v>
      </c>
      <c r="Q946" t="s">
        <v>89</v>
      </c>
    </row>
    <row r="947" spans="1:17" x14ac:dyDescent="0.25">
      <c r="A947" s="5">
        <v>43136</v>
      </c>
      <c r="B947" t="s">
        <v>24</v>
      </c>
      <c r="C947" t="s">
        <v>6</v>
      </c>
      <c r="D947" t="s">
        <v>70</v>
      </c>
      <c r="G947" s="2"/>
      <c r="H947" s="3">
        <v>921</v>
      </c>
      <c r="I947">
        <v>8</v>
      </c>
      <c r="J947" s="3">
        <v>75</v>
      </c>
      <c r="K947" s="3">
        <f t="shared" si="48"/>
        <v>996</v>
      </c>
      <c r="L947" t="s">
        <v>45</v>
      </c>
      <c r="M947" t="s">
        <v>71</v>
      </c>
      <c r="N947">
        <v>1600</v>
      </c>
      <c r="O947" s="1">
        <f t="shared" si="49"/>
        <v>604</v>
      </c>
      <c r="P947" s="4">
        <f t="shared" si="50"/>
        <v>0.3775</v>
      </c>
      <c r="Q947" t="s">
        <v>89</v>
      </c>
    </row>
    <row r="948" spans="1:17" x14ac:dyDescent="0.25">
      <c r="A948" s="5">
        <v>43138</v>
      </c>
      <c r="B948" t="s">
        <v>24</v>
      </c>
      <c r="C948" t="s">
        <v>6</v>
      </c>
      <c r="D948" t="s">
        <v>70</v>
      </c>
      <c r="G948" s="2"/>
      <c r="H948" s="3">
        <v>921</v>
      </c>
      <c r="I948">
        <v>8</v>
      </c>
      <c r="J948" s="3">
        <v>75</v>
      </c>
      <c r="K948" s="3">
        <f t="shared" si="48"/>
        <v>996</v>
      </c>
      <c r="L948" t="s">
        <v>45</v>
      </c>
      <c r="M948" t="s">
        <v>71</v>
      </c>
      <c r="N948">
        <v>1600</v>
      </c>
      <c r="O948" s="1">
        <f t="shared" si="49"/>
        <v>604</v>
      </c>
      <c r="P948" s="4">
        <f t="shared" si="50"/>
        <v>0.3775</v>
      </c>
      <c r="Q948" t="s">
        <v>89</v>
      </c>
    </row>
    <row r="949" spans="1:17" x14ac:dyDescent="0.25">
      <c r="A949" s="5">
        <v>43139</v>
      </c>
      <c r="B949" t="s">
        <v>24</v>
      </c>
      <c r="C949" t="s">
        <v>6</v>
      </c>
      <c r="D949" t="s">
        <v>70</v>
      </c>
      <c r="G949" s="2"/>
      <c r="H949" s="3">
        <v>1210</v>
      </c>
      <c r="I949">
        <v>8</v>
      </c>
      <c r="J949" s="3">
        <v>75</v>
      </c>
      <c r="K949" s="3">
        <f t="shared" si="48"/>
        <v>1285</v>
      </c>
      <c r="L949" t="s">
        <v>45</v>
      </c>
      <c r="M949" t="s">
        <v>71</v>
      </c>
      <c r="N949">
        <v>1600</v>
      </c>
      <c r="O949" s="1">
        <f t="shared" si="49"/>
        <v>315</v>
      </c>
      <c r="P949" s="4">
        <f t="shared" si="50"/>
        <v>0.19687499999999999</v>
      </c>
      <c r="Q949" t="s">
        <v>89</v>
      </c>
    </row>
    <row r="950" spans="1:17" x14ac:dyDescent="0.25">
      <c r="A950" s="5">
        <v>43140</v>
      </c>
      <c r="B950" t="s">
        <v>24</v>
      </c>
      <c r="C950" t="s">
        <v>6</v>
      </c>
      <c r="D950" t="s">
        <v>70</v>
      </c>
      <c r="G950" s="2"/>
      <c r="H950" s="3">
        <v>1210</v>
      </c>
      <c r="I950">
        <v>8</v>
      </c>
      <c r="J950" s="3">
        <v>75</v>
      </c>
      <c r="K950" s="3">
        <f t="shared" si="48"/>
        <v>1285</v>
      </c>
      <c r="L950" t="s">
        <v>45</v>
      </c>
      <c r="M950" t="s">
        <v>71</v>
      </c>
      <c r="N950">
        <v>1600</v>
      </c>
      <c r="O950" s="1">
        <f t="shared" si="49"/>
        <v>315</v>
      </c>
      <c r="P950" s="4">
        <f t="shared" si="50"/>
        <v>0.19687499999999999</v>
      </c>
      <c r="Q950" t="s">
        <v>89</v>
      </c>
    </row>
    <row r="951" spans="1:17" x14ac:dyDescent="0.25">
      <c r="A951" s="5">
        <v>43135</v>
      </c>
      <c r="B951" t="s">
        <v>24</v>
      </c>
      <c r="C951" t="s">
        <v>6</v>
      </c>
      <c r="D951" t="s">
        <v>69</v>
      </c>
      <c r="E951">
        <v>152.94999999999999</v>
      </c>
      <c r="F951" t="s">
        <v>73</v>
      </c>
      <c r="G951" s="2">
        <f>E951</f>
        <v>152.94999999999999</v>
      </c>
      <c r="H951" s="3">
        <f>E951*'21run'!$C$1</f>
        <v>1138.37626</v>
      </c>
      <c r="I951">
        <v>10</v>
      </c>
      <c r="J951" s="3">
        <f>I951*'21run'!$C$1</f>
        <v>74.427999999999997</v>
      </c>
      <c r="K951" s="3">
        <f t="shared" si="48"/>
        <v>1212.8042599999999</v>
      </c>
      <c r="L951" t="s">
        <v>45</v>
      </c>
      <c r="M951" t="s">
        <v>50</v>
      </c>
      <c r="N951">
        <v>1600</v>
      </c>
      <c r="O951" s="1">
        <f t="shared" si="49"/>
        <v>387.19574000000011</v>
      </c>
      <c r="P951" s="4">
        <f t="shared" si="50"/>
        <v>0.24199733750000008</v>
      </c>
      <c r="Q951" t="s">
        <v>89</v>
      </c>
    </row>
    <row r="952" spans="1:17" x14ac:dyDescent="0.25">
      <c r="A952" s="5">
        <v>43136</v>
      </c>
      <c r="B952" t="s">
        <v>24</v>
      </c>
      <c r="C952" t="s">
        <v>6</v>
      </c>
      <c r="D952" t="s">
        <v>69</v>
      </c>
      <c r="E952">
        <v>152.94999999999999</v>
      </c>
      <c r="F952" t="s">
        <v>73</v>
      </c>
      <c r="G952" s="2">
        <f>E952</f>
        <v>152.94999999999999</v>
      </c>
      <c r="H952" s="3">
        <f>E952*'21run'!$C$1</f>
        <v>1138.37626</v>
      </c>
      <c r="I952">
        <v>10</v>
      </c>
      <c r="J952" s="3">
        <f>I952*'21run'!$C$1</f>
        <v>74.427999999999997</v>
      </c>
      <c r="K952" s="3">
        <f t="shared" si="48"/>
        <v>1212.8042599999999</v>
      </c>
      <c r="L952" t="s">
        <v>45</v>
      </c>
      <c r="M952" t="s">
        <v>50</v>
      </c>
      <c r="N952">
        <v>1600</v>
      </c>
      <c r="O952" s="1">
        <f t="shared" si="49"/>
        <v>387.19574000000011</v>
      </c>
      <c r="P952" s="4">
        <f t="shared" si="50"/>
        <v>0.24199733750000008</v>
      </c>
      <c r="Q952" t="s">
        <v>89</v>
      </c>
    </row>
    <row r="953" spans="1:17" x14ac:dyDescent="0.25">
      <c r="A953" s="5">
        <v>43138</v>
      </c>
      <c r="B953" t="s">
        <v>24</v>
      </c>
      <c r="C953" t="s">
        <v>6</v>
      </c>
      <c r="D953" t="s">
        <v>69</v>
      </c>
      <c r="E953">
        <v>152.94999999999999</v>
      </c>
      <c r="F953" t="s">
        <v>73</v>
      </c>
      <c r="G953" s="2">
        <f>E953</f>
        <v>152.94999999999999</v>
      </c>
      <c r="H953" s="3">
        <f>E953*'21run'!$C$1</f>
        <v>1138.37626</v>
      </c>
      <c r="I953">
        <v>10</v>
      </c>
      <c r="J953" s="3">
        <f>I953*'21run'!$C$1</f>
        <v>74.427999999999997</v>
      </c>
      <c r="K953" s="3">
        <f t="shared" si="48"/>
        <v>1212.8042599999999</v>
      </c>
      <c r="L953" t="s">
        <v>45</v>
      </c>
      <c r="M953" t="s">
        <v>50</v>
      </c>
      <c r="N953">
        <v>1600</v>
      </c>
      <c r="O953" s="1">
        <f t="shared" si="49"/>
        <v>387.19574000000011</v>
      </c>
      <c r="P953" s="4">
        <f t="shared" si="50"/>
        <v>0.24199733750000008</v>
      </c>
      <c r="Q953" t="s">
        <v>89</v>
      </c>
    </row>
    <row r="954" spans="1:17" x14ac:dyDescent="0.25">
      <c r="A954" s="5">
        <v>43139</v>
      </c>
      <c r="B954" t="s">
        <v>24</v>
      </c>
      <c r="C954" t="s">
        <v>6</v>
      </c>
      <c r="D954" t="s">
        <v>69</v>
      </c>
      <c r="E954">
        <v>152.94999999999999</v>
      </c>
      <c r="F954" t="s">
        <v>73</v>
      </c>
      <c r="G954" s="2">
        <f>E954</f>
        <v>152.94999999999999</v>
      </c>
      <c r="H954" s="3">
        <f>E954*'21run'!$C$1</f>
        <v>1138.37626</v>
      </c>
      <c r="I954">
        <v>10</v>
      </c>
      <c r="J954" s="3">
        <f>I954*'21run'!$C$1</f>
        <v>74.427999999999997</v>
      </c>
      <c r="K954" s="3">
        <f t="shared" si="48"/>
        <v>1212.8042599999999</v>
      </c>
      <c r="L954" t="s">
        <v>45</v>
      </c>
      <c r="M954" t="s">
        <v>50</v>
      </c>
      <c r="N954">
        <v>1600</v>
      </c>
      <c r="O954" s="1">
        <f t="shared" si="49"/>
        <v>387.19574000000011</v>
      </c>
      <c r="P954" s="4">
        <f t="shared" si="50"/>
        <v>0.24199733750000008</v>
      </c>
      <c r="Q954" t="s">
        <v>89</v>
      </c>
    </row>
    <row r="955" spans="1:17" x14ac:dyDescent="0.25">
      <c r="A955" s="5">
        <v>43140</v>
      </c>
      <c r="B955" t="s">
        <v>24</v>
      </c>
      <c r="C955" t="s">
        <v>6</v>
      </c>
      <c r="D955" t="s">
        <v>69</v>
      </c>
      <c r="E955">
        <v>152.94999999999999</v>
      </c>
      <c r="F955" t="s">
        <v>73</v>
      </c>
      <c r="G955" s="2">
        <f>E955</f>
        <v>152.94999999999999</v>
      </c>
      <c r="H955" s="3">
        <f>E955*'21run'!$C$1</f>
        <v>1138.37626</v>
      </c>
      <c r="I955">
        <v>10</v>
      </c>
      <c r="J955" s="3">
        <f>I955*'21run'!$C$1</f>
        <v>74.427999999999997</v>
      </c>
      <c r="K955" s="3">
        <f t="shared" si="48"/>
        <v>1212.8042599999999</v>
      </c>
      <c r="L955" t="s">
        <v>45</v>
      </c>
      <c r="M955" t="s">
        <v>50</v>
      </c>
      <c r="N955">
        <v>1600</v>
      </c>
      <c r="O955" s="1">
        <f t="shared" si="49"/>
        <v>387.19574000000011</v>
      </c>
      <c r="P955" s="4">
        <f t="shared" si="50"/>
        <v>0.24199733750000008</v>
      </c>
      <c r="Q955" t="s">
        <v>89</v>
      </c>
    </row>
    <row r="956" spans="1:17" x14ac:dyDescent="0.25">
      <c r="A956" s="5">
        <v>43135</v>
      </c>
      <c r="B956" t="s">
        <v>24</v>
      </c>
      <c r="C956" t="s">
        <v>6</v>
      </c>
      <c r="D956" t="s">
        <v>67</v>
      </c>
      <c r="F956" t="s">
        <v>74</v>
      </c>
      <c r="G956" s="2"/>
      <c r="H956" s="3">
        <v>1495</v>
      </c>
      <c r="I956">
        <v>0</v>
      </c>
      <c r="J956" s="3">
        <v>0</v>
      </c>
      <c r="K956" s="3">
        <f t="shared" si="48"/>
        <v>1495</v>
      </c>
      <c r="L956" t="s">
        <v>45</v>
      </c>
      <c r="M956" t="s">
        <v>68</v>
      </c>
      <c r="N956">
        <v>1600</v>
      </c>
      <c r="O956" s="1">
        <f t="shared" si="49"/>
        <v>105</v>
      </c>
      <c r="P956" s="4">
        <f t="shared" si="50"/>
        <v>6.5625000000000003E-2</v>
      </c>
      <c r="Q956" t="s">
        <v>89</v>
      </c>
    </row>
    <row r="957" spans="1:17" x14ac:dyDescent="0.25">
      <c r="A957" s="5">
        <v>43136</v>
      </c>
      <c r="B957" t="s">
        <v>24</v>
      </c>
      <c r="C957" t="s">
        <v>6</v>
      </c>
      <c r="D957" t="s">
        <v>67</v>
      </c>
      <c r="F957" t="s">
        <v>74</v>
      </c>
      <c r="G957" s="2"/>
      <c r="H957" s="3">
        <v>1115</v>
      </c>
      <c r="I957">
        <v>0</v>
      </c>
      <c r="J957" s="3">
        <v>0</v>
      </c>
      <c r="K957" s="3">
        <f t="shared" si="48"/>
        <v>1115</v>
      </c>
      <c r="L957" t="s">
        <v>45</v>
      </c>
      <c r="M957" t="s">
        <v>68</v>
      </c>
      <c r="N957">
        <v>1600</v>
      </c>
      <c r="O957" s="1">
        <f t="shared" si="49"/>
        <v>485</v>
      </c>
      <c r="P957" s="4">
        <f t="shared" si="50"/>
        <v>0.30312499999999998</v>
      </c>
      <c r="Q957" t="s">
        <v>89</v>
      </c>
    </row>
    <row r="958" spans="1:17" x14ac:dyDescent="0.25">
      <c r="A958" s="5">
        <v>43138</v>
      </c>
      <c r="B958" t="s">
        <v>24</v>
      </c>
      <c r="C958" t="s">
        <v>6</v>
      </c>
      <c r="D958" t="s">
        <v>67</v>
      </c>
      <c r="F958" t="s">
        <v>74</v>
      </c>
      <c r="G958" s="2"/>
      <c r="H958" s="3">
        <v>1495</v>
      </c>
      <c r="I958">
        <v>0</v>
      </c>
      <c r="J958" s="3">
        <v>0</v>
      </c>
      <c r="K958" s="3">
        <f t="shared" si="48"/>
        <v>1495</v>
      </c>
      <c r="L958" t="s">
        <v>45</v>
      </c>
      <c r="M958" t="s">
        <v>68</v>
      </c>
      <c r="N958">
        <v>1600</v>
      </c>
      <c r="O958" s="1">
        <f t="shared" si="49"/>
        <v>105</v>
      </c>
      <c r="P958" s="4">
        <f t="shared" si="50"/>
        <v>6.5625000000000003E-2</v>
      </c>
      <c r="Q958" t="s">
        <v>89</v>
      </c>
    </row>
    <row r="959" spans="1:17" x14ac:dyDescent="0.25">
      <c r="A959" s="5">
        <v>43139</v>
      </c>
      <c r="B959" t="s">
        <v>24</v>
      </c>
      <c r="C959" t="s">
        <v>6</v>
      </c>
      <c r="D959" t="s">
        <v>67</v>
      </c>
      <c r="F959" t="s">
        <v>74</v>
      </c>
      <c r="G959" s="2"/>
      <c r="H959" s="3">
        <v>1495</v>
      </c>
      <c r="I959">
        <v>0</v>
      </c>
      <c r="J959" s="3">
        <v>0</v>
      </c>
      <c r="K959" s="3">
        <f t="shared" si="48"/>
        <v>1495</v>
      </c>
      <c r="L959" t="s">
        <v>45</v>
      </c>
      <c r="M959" t="s">
        <v>68</v>
      </c>
      <c r="N959">
        <v>1600</v>
      </c>
      <c r="O959" s="1">
        <f t="shared" si="49"/>
        <v>105</v>
      </c>
      <c r="P959" s="4">
        <f t="shared" si="50"/>
        <v>6.5625000000000003E-2</v>
      </c>
      <c r="Q959" t="s">
        <v>89</v>
      </c>
    </row>
    <row r="960" spans="1:17" x14ac:dyDescent="0.25">
      <c r="A960" s="5">
        <v>43140</v>
      </c>
      <c r="B960" t="s">
        <v>24</v>
      </c>
      <c r="C960" t="s">
        <v>6</v>
      </c>
      <c r="D960" t="s">
        <v>67</v>
      </c>
      <c r="F960" t="s">
        <v>74</v>
      </c>
      <c r="G960" s="2"/>
      <c r="H960" s="3">
        <v>1495</v>
      </c>
      <c r="I960">
        <v>0</v>
      </c>
      <c r="J960" s="3">
        <v>0</v>
      </c>
      <c r="K960" s="3">
        <f t="shared" si="48"/>
        <v>1495</v>
      </c>
      <c r="L960" t="s">
        <v>45</v>
      </c>
      <c r="M960" t="s">
        <v>68</v>
      </c>
      <c r="N960">
        <v>1600</v>
      </c>
      <c r="O960" s="1">
        <f t="shared" si="49"/>
        <v>105</v>
      </c>
      <c r="P960" s="4">
        <f t="shared" si="50"/>
        <v>6.5625000000000003E-2</v>
      </c>
      <c r="Q960" t="s">
        <v>89</v>
      </c>
    </row>
    <row r="961" spans="1:17" x14ac:dyDescent="0.25">
      <c r="A961" s="5">
        <v>43135</v>
      </c>
      <c r="B961" t="s">
        <v>24</v>
      </c>
      <c r="C961" t="s">
        <v>6</v>
      </c>
      <c r="D961" t="s">
        <v>66</v>
      </c>
      <c r="E961">
        <v>125.99</v>
      </c>
      <c r="F961" t="s">
        <v>77</v>
      </c>
      <c r="G961" s="2">
        <f>E961</f>
        <v>125.99</v>
      </c>
      <c r="H961" s="3">
        <f>E961*'21run'!$C$2</f>
        <v>1073.6993789999999</v>
      </c>
      <c r="I961">
        <v>8</v>
      </c>
      <c r="J961" s="3">
        <f>I961*'21run'!$C$2</f>
        <v>68.1768</v>
      </c>
      <c r="K961" s="3">
        <f t="shared" si="48"/>
        <v>1141.8761789999999</v>
      </c>
      <c r="L961" t="s">
        <v>45</v>
      </c>
      <c r="M961" t="s">
        <v>51</v>
      </c>
      <c r="N961">
        <v>1600</v>
      </c>
      <c r="O961" s="1">
        <f t="shared" si="49"/>
        <v>458.12382100000013</v>
      </c>
      <c r="P961" s="4">
        <f t="shared" si="50"/>
        <v>0.28632738812500008</v>
      </c>
      <c r="Q961" t="s">
        <v>89</v>
      </c>
    </row>
    <row r="962" spans="1:17" x14ac:dyDescent="0.25">
      <c r="A962" s="5">
        <v>43136</v>
      </c>
      <c r="B962" t="s">
        <v>24</v>
      </c>
      <c r="C962" t="s">
        <v>6</v>
      </c>
      <c r="D962" t="s">
        <v>66</v>
      </c>
      <c r="E962">
        <v>125.99</v>
      </c>
      <c r="F962" t="s">
        <v>77</v>
      </c>
      <c r="G962" s="2">
        <f>E962</f>
        <v>125.99</v>
      </c>
      <c r="H962" s="3">
        <f>E962*'21run'!$C$2</f>
        <v>1073.6993789999999</v>
      </c>
      <c r="I962">
        <v>8</v>
      </c>
      <c r="J962" s="3">
        <f>I962*'21run'!$C$2</f>
        <v>68.1768</v>
      </c>
      <c r="K962" s="3">
        <f t="shared" si="48"/>
        <v>1141.8761789999999</v>
      </c>
      <c r="L962" t="s">
        <v>45</v>
      </c>
      <c r="M962" t="s">
        <v>51</v>
      </c>
      <c r="N962">
        <v>1600</v>
      </c>
      <c r="O962" s="1">
        <f t="shared" si="49"/>
        <v>458.12382100000013</v>
      </c>
      <c r="P962" s="4">
        <f t="shared" si="50"/>
        <v>0.28632738812500008</v>
      </c>
      <c r="Q962" t="s">
        <v>89</v>
      </c>
    </row>
    <row r="963" spans="1:17" x14ac:dyDescent="0.25">
      <c r="A963" s="5">
        <v>43138</v>
      </c>
      <c r="B963" t="s">
        <v>24</v>
      </c>
      <c r="C963" t="s">
        <v>6</v>
      </c>
      <c r="D963" t="s">
        <v>66</v>
      </c>
      <c r="E963">
        <v>125.99</v>
      </c>
      <c r="F963" t="s">
        <v>77</v>
      </c>
      <c r="G963" s="2">
        <f>E963</f>
        <v>125.99</v>
      </c>
      <c r="H963" s="3">
        <f>E963*'21run'!$C$2</f>
        <v>1073.6993789999999</v>
      </c>
      <c r="I963">
        <v>8</v>
      </c>
      <c r="J963" s="3">
        <f>I963*'21run'!$C$2</f>
        <v>68.1768</v>
      </c>
      <c r="K963" s="3">
        <f t="shared" si="48"/>
        <v>1141.8761789999999</v>
      </c>
      <c r="L963" t="s">
        <v>45</v>
      </c>
      <c r="M963" t="s">
        <v>51</v>
      </c>
      <c r="N963">
        <v>1600</v>
      </c>
      <c r="O963" s="1">
        <f t="shared" si="49"/>
        <v>458.12382100000013</v>
      </c>
      <c r="P963" s="4">
        <f t="shared" si="50"/>
        <v>0.28632738812500008</v>
      </c>
      <c r="Q963" t="s">
        <v>89</v>
      </c>
    </row>
    <row r="964" spans="1:17" x14ac:dyDescent="0.25">
      <c r="A964" s="5">
        <v>43139</v>
      </c>
      <c r="B964" t="s">
        <v>24</v>
      </c>
      <c r="C964" t="s">
        <v>6</v>
      </c>
      <c r="D964" t="s">
        <v>66</v>
      </c>
      <c r="E964">
        <v>125.99</v>
      </c>
      <c r="F964" t="s">
        <v>77</v>
      </c>
      <c r="G964" s="2">
        <f>E964</f>
        <v>125.99</v>
      </c>
      <c r="H964" s="3">
        <f>E964*'21run'!$C$2</f>
        <v>1073.6993789999999</v>
      </c>
      <c r="I964">
        <v>8</v>
      </c>
      <c r="J964" s="3">
        <f>I964*'21run'!$C$2</f>
        <v>68.1768</v>
      </c>
      <c r="K964" s="3">
        <f t="shared" si="48"/>
        <v>1141.8761789999999</v>
      </c>
      <c r="L964" t="s">
        <v>45</v>
      </c>
      <c r="M964" t="s">
        <v>51</v>
      </c>
      <c r="N964">
        <v>1600</v>
      </c>
      <c r="O964" s="1">
        <f t="shared" si="49"/>
        <v>458.12382100000013</v>
      </c>
      <c r="P964" s="4">
        <f t="shared" si="50"/>
        <v>0.28632738812500008</v>
      </c>
      <c r="Q964" t="s">
        <v>89</v>
      </c>
    </row>
    <row r="965" spans="1:17" x14ac:dyDescent="0.25">
      <c r="A965" s="5">
        <v>43140</v>
      </c>
      <c r="B965" t="s">
        <v>24</v>
      </c>
      <c r="C965" t="s">
        <v>6</v>
      </c>
      <c r="D965" t="s">
        <v>66</v>
      </c>
      <c r="E965">
        <v>125.99</v>
      </c>
      <c r="F965" t="s">
        <v>77</v>
      </c>
      <c r="G965" s="2">
        <f>E965</f>
        <v>125.99</v>
      </c>
      <c r="H965" s="3">
        <f>E965*'21run'!$C$2</f>
        <v>1073.6993789999999</v>
      </c>
      <c r="I965">
        <v>8</v>
      </c>
      <c r="J965" s="3">
        <f>I965*'21run'!$C$2</f>
        <v>68.1768</v>
      </c>
      <c r="K965" s="3">
        <f t="shared" si="48"/>
        <v>1141.8761789999999</v>
      </c>
      <c r="L965" t="s">
        <v>45</v>
      </c>
      <c r="M965" t="s">
        <v>51</v>
      </c>
      <c r="N965">
        <v>1600</v>
      </c>
      <c r="O965" s="1">
        <f t="shared" si="49"/>
        <v>458.12382100000013</v>
      </c>
      <c r="P965" s="4">
        <f t="shared" si="50"/>
        <v>0.28632738812500008</v>
      </c>
      <c r="Q965" t="s">
        <v>89</v>
      </c>
    </row>
    <row r="966" spans="1:17" x14ac:dyDescent="0.25">
      <c r="A966" s="5">
        <v>43135</v>
      </c>
      <c r="B966" t="s">
        <v>24</v>
      </c>
      <c r="C966" t="s">
        <v>6</v>
      </c>
      <c r="D966" t="s">
        <v>65</v>
      </c>
      <c r="F966" t="s">
        <v>74</v>
      </c>
      <c r="G966" s="2"/>
      <c r="H966" s="3">
        <v>1099</v>
      </c>
      <c r="I966">
        <v>8</v>
      </c>
      <c r="J966" s="3">
        <v>0</v>
      </c>
      <c r="K966" s="3">
        <f t="shared" ref="K966:K980" si="51">H966+J966</f>
        <v>1099</v>
      </c>
      <c r="L966" t="s">
        <v>45</v>
      </c>
      <c r="M966" t="s">
        <v>49</v>
      </c>
      <c r="N966">
        <v>1600</v>
      </c>
      <c r="O966" s="1">
        <f t="shared" ref="O966:O980" si="52">N966-K966</f>
        <v>501</v>
      </c>
      <c r="P966" s="4">
        <f t="shared" ref="P966:P980" si="53">O966/N966</f>
        <v>0.31312499999999999</v>
      </c>
      <c r="Q966" t="s">
        <v>89</v>
      </c>
    </row>
    <row r="967" spans="1:17" x14ac:dyDescent="0.25">
      <c r="A967" s="5">
        <v>43136</v>
      </c>
      <c r="B967" t="s">
        <v>24</v>
      </c>
      <c r="C967" t="s">
        <v>6</v>
      </c>
      <c r="D967" t="s">
        <v>65</v>
      </c>
      <c r="F967" t="s">
        <v>74</v>
      </c>
      <c r="G967" s="2"/>
      <c r="H967" s="3">
        <v>1099</v>
      </c>
      <c r="I967">
        <v>8</v>
      </c>
      <c r="J967" s="3">
        <v>0</v>
      </c>
      <c r="K967" s="3">
        <f t="shared" si="51"/>
        <v>1099</v>
      </c>
      <c r="L967" t="s">
        <v>45</v>
      </c>
      <c r="M967" t="s">
        <v>49</v>
      </c>
      <c r="N967">
        <v>1600</v>
      </c>
      <c r="O967" s="1">
        <f t="shared" si="52"/>
        <v>501</v>
      </c>
      <c r="P967" s="4">
        <f t="shared" si="53"/>
        <v>0.31312499999999999</v>
      </c>
      <c r="Q967" t="s">
        <v>89</v>
      </c>
    </row>
    <row r="968" spans="1:17" x14ac:dyDescent="0.25">
      <c r="A968" s="5">
        <v>43138</v>
      </c>
      <c r="B968" t="s">
        <v>24</v>
      </c>
      <c r="C968" t="s">
        <v>6</v>
      </c>
      <c r="D968" t="s">
        <v>65</v>
      </c>
      <c r="F968" t="s">
        <v>74</v>
      </c>
      <c r="G968" s="2"/>
      <c r="H968" s="3">
        <v>1099</v>
      </c>
      <c r="I968">
        <v>8</v>
      </c>
      <c r="J968" s="3">
        <v>0</v>
      </c>
      <c r="K968" s="3">
        <f t="shared" si="51"/>
        <v>1099</v>
      </c>
      <c r="L968" t="s">
        <v>45</v>
      </c>
      <c r="M968" t="s">
        <v>49</v>
      </c>
      <c r="N968">
        <v>1600</v>
      </c>
      <c r="O968" s="1">
        <f t="shared" si="52"/>
        <v>501</v>
      </c>
      <c r="P968" s="4">
        <f t="shared" si="53"/>
        <v>0.31312499999999999</v>
      </c>
      <c r="Q968" t="s">
        <v>89</v>
      </c>
    </row>
    <row r="969" spans="1:17" x14ac:dyDescent="0.25">
      <c r="A969" s="5">
        <v>43139</v>
      </c>
      <c r="B969" t="s">
        <v>24</v>
      </c>
      <c r="C969" t="s">
        <v>6</v>
      </c>
      <c r="D969" t="s">
        <v>65</v>
      </c>
      <c r="F969" t="s">
        <v>74</v>
      </c>
      <c r="G969" s="2"/>
      <c r="H969" s="3">
        <v>1099</v>
      </c>
      <c r="I969">
        <v>8</v>
      </c>
      <c r="J969" s="3">
        <v>0</v>
      </c>
      <c r="K969" s="3">
        <f t="shared" si="51"/>
        <v>1099</v>
      </c>
      <c r="L969" t="s">
        <v>45</v>
      </c>
      <c r="M969" t="s">
        <v>49</v>
      </c>
      <c r="N969">
        <v>1600</v>
      </c>
      <c r="O969" s="1">
        <f t="shared" si="52"/>
        <v>501</v>
      </c>
      <c r="P969" s="4">
        <f t="shared" si="53"/>
        <v>0.31312499999999999</v>
      </c>
      <c r="Q969" t="s">
        <v>89</v>
      </c>
    </row>
    <row r="970" spans="1:17" x14ac:dyDescent="0.25">
      <c r="A970" s="5">
        <v>43140</v>
      </c>
      <c r="B970" t="s">
        <v>24</v>
      </c>
      <c r="C970" t="s">
        <v>6</v>
      </c>
      <c r="D970" t="s">
        <v>65</v>
      </c>
      <c r="F970" t="s">
        <v>74</v>
      </c>
      <c r="G970" s="2"/>
      <c r="H970" s="3">
        <v>1099</v>
      </c>
      <c r="I970">
        <v>8</v>
      </c>
      <c r="J970" s="3">
        <v>0</v>
      </c>
      <c r="K970" s="3">
        <f t="shared" si="51"/>
        <v>1099</v>
      </c>
      <c r="L970" t="s">
        <v>45</v>
      </c>
      <c r="M970" t="s">
        <v>49</v>
      </c>
      <c r="N970">
        <v>1600</v>
      </c>
      <c r="O970" s="1">
        <f t="shared" si="52"/>
        <v>501</v>
      </c>
      <c r="P970" s="4">
        <f t="shared" si="53"/>
        <v>0.31312499999999999</v>
      </c>
      <c r="Q970" t="s">
        <v>89</v>
      </c>
    </row>
    <row r="971" spans="1:17" x14ac:dyDescent="0.25">
      <c r="A971" s="5">
        <v>43135</v>
      </c>
      <c r="B971" t="s">
        <v>24</v>
      </c>
      <c r="C971" t="s">
        <v>6</v>
      </c>
      <c r="D971" t="s">
        <v>64</v>
      </c>
      <c r="F971" t="s">
        <v>74</v>
      </c>
      <c r="G971" s="2"/>
      <c r="H971" s="3">
        <v>1199</v>
      </c>
      <c r="I971">
        <v>0</v>
      </c>
      <c r="J971" s="3"/>
      <c r="K971" s="3">
        <f t="shared" si="51"/>
        <v>1199</v>
      </c>
      <c r="L971" t="s">
        <v>45</v>
      </c>
      <c r="M971" t="s">
        <v>49</v>
      </c>
      <c r="N971">
        <v>1600</v>
      </c>
      <c r="O971" s="1">
        <f t="shared" si="52"/>
        <v>401</v>
      </c>
      <c r="P971" s="4">
        <f t="shared" si="53"/>
        <v>0.25062499999999999</v>
      </c>
      <c r="Q971" t="s">
        <v>89</v>
      </c>
    </row>
    <row r="972" spans="1:17" x14ac:dyDescent="0.25">
      <c r="A972" s="5">
        <v>43136</v>
      </c>
      <c r="B972" t="s">
        <v>24</v>
      </c>
      <c r="C972" t="s">
        <v>6</v>
      </c>
      <c r="D972" t="s">
        <v>64</v>
      </c>
      <c r="F972" t="s">
        <v>74</v>
      </c>
      <c r="G972" s="2"/>
      <c r="H972" s="3">
        <v>1199</v>
      </c>
      <c r="I972">
        <v>0</v>
      </c>
      <c r="J972" s="3"/>
      <c r="K972" s="3">
        <f t="shared" si="51"/>
        <v>1199</v>
      </c>
      <c r="L972" t="s">
        <v>45</v>
      </c>
      <c r="M972" t="s">
        <v>49</v>
      </c>
      <c r="N972">
        <v>1600</v>
      </c>
      <c r="O972" s="1">
        <f t="shared" si="52"/>
        <v>401</v>
      </c>
      <c r="P972" s="4">
        <f t="shared" si="53"/>
        <v>0.25062499999999999</v>
      </c>
      <c r="Q972" t="s">
        <v>89</v>
      </c>
    </row>
    <row r="973" spans="1:17" x14ac:dyDescent="0.25">
      <c r="A973" s="5">
        <v>43138</v>
      </c>
      <c r="B973" t="s">
        <v>24</v>
      </c>
      <c r="C973" t="s">
        <v>6</v>
      </c>
      <c r="D973" t="s">
        <v>64</v>
      </c>
      <c r="F973" t="s">
        <v>74</v>
      </c>
      <c r="G973" s="2"/>
      <c r="H973" s="3">
        <v>1199</v>
      </c>
      <c r="I973">
        <v>0</v>
      </c>
      <c r="J973" s="3"/>
      <c r="K973" s="3">
        <f t="shared" si="51"/>
        <v>1199</v>
      </c>
      <c r="L973" t="s">
        <v>45</v>
      </c>
      <c r="M973" t="s">
        <v>49</v>
      </c>
      <c r="N973">
        <v>1600</v>
      </c>
      <c r="O973" s="1">
        <f t="shared" si="52"/>
        <v>401</v>
      </c>
      <c r="P973" s="4">
        <f t="shared" si="53"/>
        <v>0.25062499999999999</v>
      </c>
      <c r="Q973" t="s">
        <v>89</v>
      </c>
    </row>
    <row r="974" spans="1:17" x14ac:dyDescent="0.25">
      <c r="A974" s="5">
        <v>43139</v>
      </c>
      <c r="B974" t="s">
        <v>24</v>
      </c>
      <c r="C974" t="s">
        <v>6</v>
      </c>
      <c r="D974" t="s">
        <v>64</v>
      </c>
      <c r="F974" t="s">
        <v>74</v>
      </c>
      <c r="G974" s="2"/>
      <c r="H974" s="3">
        <v>1199</v>
      </c>
      <c r="I974">
        <v>0</v>
      </c>
      <c r="J974" s="3"/>
      <c r="K974" s="3">
        <f t="shared" si="51"/>
        <v>1199</v>
      </c>
      <c r="L974" t="s">
        <v>45</v>
      </c>
      <c r="M974" t="s">
        <v>49</v>
      </c>
      <c r="N974">
        <v>1600</v>
      </c>
      <c r="O974" s="1">
        <f t="shared" si="52"/>
        <v>401</v>
      </c>
      <c r="P974" s="4">
        <f t="shared" si="53"/>
        <v>0.25062499999999999</v>
      </c>
      <c r="Q974" t="s">
        <v>89</v>
      </c>
    </row>
    <row r="975" spans="1:17" x14ac:dyDescent="0.25">
      <c r="A975" s="5">
        <v>43140</v>
      </c>
      <c r="B975" t="s">
        <v>24</v>
      </c>
      <c r="C975" t="s">
        <v>6</v>
      </c>
      <c r="D975" t="s">
        <v>64</v>
      </c>
      <c r="F975" t="s">
        <v>74</v>
      </c>
      <c r="G975" s="2"/>
      <c r="H975" s="3">
        <v>1199</v>
      </c>
      <c r="I975">
        <v>0</v>
      </c>
      <c r="J975" s="3"/>
      <c r="K975" s="3">
        <f t="shared" si="51"/>
        <v>1199</v>
      </c>
      <c r="L975" t="s">
        <v>45</v>
      </c>
      <c r="M975" t="s">
        <v>49</v>
      </c>
      <c r="N975">
        <v>1600</v>
      </c>
      <c r="O975" s="1">
        <f t="shared" si="52"/>
        <v>401</v>
      </c>
      <c r="P975" s="4">
        <f t="shared" si="53"/>
        <v>0.25062499999999999</v>
      </c>
      <c r="Q975" t="s">
        <v>89</v>
      </c>
    </row>
    <row r="976" spans="1:17" x14ac:dyDescent="0.25">
      <c r="A976" s="5">
        <v>43135</v>
      </c>
      <c r="B976" t="s">
        <v>24</v>
      </c>
      <c r="C976" t="s">
        <v>6</v>
      </c>
      <c r="D976" t="s">
        <v>75</v>
      </c>
      <c r="F976" t="s">
        <v>74</v>
      </c>
      <c r="G976" s="2"/>
      <c r="H976" s="3">
        <v>1600</v>
      </c>
      <c r="I976">
        <v>8</v>
      </c>
      <c r="J976" s="3">
        <v>59.642400000000002</v>
      </c>
      <c r="K976" s="3">
        <f t="shared" si="51"/>
        <v>1659.6424</v>
      </c>
      <c r="L976" t="s">
        <v>45</v>
      </c>
      <c r="M976" t="s">
        <v>49</v>
      </c>
      <c r="N976">
        <v>1600</v>
      </c>
      <c r="O976" s="1">
        <f t="shared" si="52"/>
        <v>-59.642399999999952</v>
      </c>
      <c r="P976" s="4">
        <f t="shared" si="53"/>
        <v>-3.7276499999999969E-2</v>
      </c>
      <c r="Q976" t="s">
        <v>89</v>
      </c>
    </row>
    <row r="977" spans="1:17" x14ac:dyDescent="0.25">
      <c r="A977" s="5">
        <v>43136</v>
      </c>
      <c r="B977" t="s">
        <v>24</v>
      </c>
      <c r="C977" t="s">
        <v>6</v>
      </c>
      <c r="D977" t="s">
        <v>75</v>
      </c>
      <c r="F977" t="s">
        <v>74</v>
      </c>
      <c r="G977" s="2"/>
      <c r="H977" s="3">
        <v>1600</v>
      </c>
      <c r="I977">
        <v>8</v>
      </c>
      <c r="J977" s="3">
        <v>59.642400000000002</v>
      </c>
      <c r="K977" s="3">
        <f t="shared" si="51"/>
        <v>1659.6424</v>
      </c>
      <c r="L977" t="s">
        <v>45</v>
      </c>
      <c r="M977" t="s">
        <v>49</v>
      </c>
      <c r="N977">
        <v>1600</v>
      </c>
      <c r="O977" s="1">
        <f t="shared" si="52"/>
        <v>-59.642399999999952</v>
      </c>
      <c r="P977" s="4">
        <f t="shared" si="53"/>
        <v>-3.7276499999999969E-2</v>
      </c>
      <c r="Q977" t="s">
        <v>89</v>
      </c>
    </row>
    <row r="978" spans="1:17" x14ac:dyDescent="0.25">
      <c r="A978" s="5">
        <v>43138</v>
      </c>
      <c r="B978" t="s">
        <v>24</v>
      </c>
      <c r="C978" t="s">
        <v>6</v>
      </c>
      <c r="D978" t="s">
        <v>75</v>
      </c>
      <c r="F978" t="s">
        <v>74</v>
      </c>
      <c r="G978" s="2"/>
      <c r="H978" s="3">
        <v>1600</v>
      </c>
      <c r="I978">
        <v>8</v>
      </c>
      <c r="J978" s="3">
        <v>59.642400000000002</v>
      </c>
      <c r="K978" s="3">
        <f t="shared" si="51"/>
        <v>1659.6424</v>
      </c>
      <c r="L978" t="s">
        <v>45</v>
      </c>
      <c r="M978" t="s">
        <v>49</v>
      </c>
      <c r="N978">
        <v>1600</v>
      </c>
      <c r="O978" s="1">
        <f t="shared" si="52"/>
        <v>-59.642399999999952</v>
      </c>
      <c r="P978" s="4">
        <f t="shared" si="53"/>
        <v>-3.7276499999999969E-2</v>
      </c>
      <c r="Q978" t="s">
        <v>89</v>
      </c>
    </row>
    <row r="979" spans="1:17" x14ac:dyDescent="0.25">
      <c r="A979" s="5">
        <v>43139</v>
      </c>
      <c r="B979" t="s">
        <v>24</v>
      </c>
      <c r="C979" t="s">
        <v>6</v>
      </c>
      <c r="D979" t="s">
        <v>75</v>
      </c>
      <c r="F979" t="s">
        <v>74</v>
      </c>
      <c r="G979" s="2"/>
      <c r="H979" s="3">
        <v>1600</v>
      </c>
      <c r="I979">
        <v>8</v>
      </c>
      <c r="J979" s="3">
        <v>59.642400000000002</v>
      </c>
      <c r="K979" s="3">
        <f t="shared" si="51"/>
        <v>1659.6424</v>
      </c>
      <c r="L979" t="s">
        <v>45</v>
      </c>
      <c r="M979" t="s">
        <v>49</v>
      </c>
      <c r="N979">
        <v>1600</v>
      </c>
      <c r="O979" s="1">
        <f t="shared" si="52"/>
        <v>-59.642399999999952</v>
      </c>
      <c r="P979" s="4">
        <f t="shared" si="53"/>
        <v>-3.7276499999999969E-2</v>
      </c>
      <c r="Q979" t="s">
        <v>89</v>
      </c>
    </row>
    <row r="980" spans="1:17" x14ac:dyDescent="0.25">
      <c r="A980" s="5">
        <v>43140</v>
      </c>
      <c r="B980" t="s">
        <v>24</v>
      </c>
      <c r="C980" t="s">
        <v>6</v>
      </c>
      <c r="D980" t="s">
        <v>75</v>
      </c>
      <c r="F980" t="s">
        <v>74</v>
      </c>
      <c r="G980" s="2"/>
      <c r="H980" s="3">
        <v>1600</v>
      </c>
      <c r="I980">
        <v>8</v>
      </c>
      <c r="J980" s="3">
        <v>59.642400000000002</v>
      </c>
      <c r="K980" s="3">
        <f t="shared" si="51"/>
        <v>1659.6424</v>
      </c>
      <c r="L980" t="s">
        <v>45</v>
      </c>
      <c r="M980" t="s">
        <v>49</v>
      </c>
      <c r="N980">
        <v>1600</v>
      </c>
      <c r="O980" s="1">
        <f t="shared" si="52"/>
        <v>-59.642399999999952</v>
      </c>
      <c r="P980" s="4">
        <f t="shared" si="53"/>
        <v>-3.7276499999999969E-2</v>
      </c>
      <c r="Q980" t="s">
        <v>89</v>
      </c>
    </row>
  </sheetData>
  <sheetProtection algorithmName="SHA-512" hashValue="kCrAqOPTKHHdvTPMIsmcO/3DTikjwcXYMh6qeAzDolPGOpagvrGS89j1zNAKUYyots7zZF0shFZ7m2v/ZvVT/A==" saltValue="N6owvs1ndsdBPKCGExlW9A==" spinCount="100000" sheet="1" objects="1" scenarios="1"/>
  <autoFilter ref="A5:R5" xr:uid="{46FD2A65-8E84-4BF4-AEE8-A59F5BD9C70D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ED77-DC97-4F41-B06F-46D72F688E6C}">
  <dimension ref="A1:P1173"/>
  <sheetViews>
    <sheetView topLeftCell="A79" workbookViewId="0">
      <selection activeCell="S105" sqref="S105"/>
    </sheetView>
  </sheetViews>
  <sheetFormatPr defaultRowHeight="15" x14ac:dyDescent="0.25"/>
  <cols>
    <col min="1" max="1" width="10.42578125" bestFit="1" customWidth="1"/>
    <col min="3" max="3" width="26.5703125" bestFit="1" customWidth="1"/>
    <col min="4" max="4" width="12.5703125" customWidth="1"/>
    <col min="5" max="6" width="12.140625" customWidth="1"/>
    <col min="7" max="7" width="17.5703125" customWidth="1"/>
    <col min="8" max="8" width="12" customWidth="1"/>
    <col min="9" max="9" width="7.7109375" customWidth="1"/>
    <col min="10" max="10" width="12.7109375" customWidth="1"/>
    <col min="11" max="11" width="14.85546875" customWidth="1"/>
    <col min="12" max="12" width="14.140625" customWidth="1"/>
    <col min="13" max="13" width="8.85546875" bestFit="1" customWidth="1"/>
    <col min="14" max="14" width="17.5703125" bestFit="1" customWidth="1"/>
    <col min="15" max="15" width="13.42578125" bestFit="1" customWidth="1"/>
    <col min="16" max="16" width="14.7109375" bestFit="1" customWidth="1"/>
  </cols>
  <sheetData>
    <row r="1" spans="1:16" x14ac:dyDescent="0.25">
      <c r="B1" t="s">
        <v>36</v>
      </c>
      <c r="C1">
        <v>7.4428000000000001</v>
      </c>
      <c r="D1">
        <f>100/C1</f>
        <v>13.435803729779115</v>
      </c>
    </row>
    <row r="2" spans="1:16" x14ac:dyDescent="0.25">
      <c r="B2" t="s">
        <v>38</v>
      </c>
      <c r="C2">
        <v>8.5221</v>
      </c>
      <c r="D2">
        <f>100/C2</f>
        <v>11.734196970230343</v>
      </c>
    </row>
    <row r="5" spans="1:16" x14ac:dyDescent="0.25">
      <c r="A5" t="s">
        <v>48</v>
      </c>
      <c r="B5" t="s">
        <v>21</v>
      </c>
      <c r="C5" t="s">
        <v>32</v>
      </c>
      <c r="D5" t="s">
        <v>33</v>
      </c>
      <c r="E5" t="s">
        <v>34</v>
      </c>
      <c r="F5" t="s">
        <v>72</v>
      </c>
      <c r="G5" t="s">
        <v>37</v>
      </c>
      <c r="H5" t="s">
        <v>35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46</v>
      </c>
      <c r="P5" t="s">
        <v>47</v>
      </c>
    </row>
    <row r="6" spans="1:16" ht="15" customHeight="1" x14ac:dyDescent="0.25">
      <c r="A6" s="5">
        <v>43135</v>
      </c>
      <c r="B6" t="s">
        <v>29</v>
      </c>
      <c r="C6" t="s">
        <v>52</v>
      </c>
      <c r="D6" t="s">
        <v>2</v>
      </c>
      <c r="E6">
        <v>179.95</v>
      </c>
      <c r="F6" t="s">
        <v>73</v>
      </c>
      <c r="G6" s="2">
        <f>E6</f>
        <v>179.95</v>
      </c>
      <c r="H6" s="3">
        <f>E6*$C$1</f>
        <v>1339.33186</v>
      </c>
      <c r="I6">
        <v>2</v>
      </c>
      <c r="J6" s="3">
        <f>I6*$C$1</f>
        <v>14.8856</v>
      </c>
      <c r="K6" s="3">
        <f>H6+J6</f>
        <v>1354.2174600000001</v>
      </c>
      <c r="L6" t="s">
        <v>45</v>
      </c>
      <c r="M6" t="s">
        <v>50</v>
      </c>
      <c r="N6">
        <v>1500</v>
      </c>
      <c r="O6" s="1">
        <f t="shared" ref="O6:O40" si="0">N6-K6</f>
        <v>145.78253999999993</v>
      </c>
      <c r="P6" s="4">
        <f t="shared" ref="P6:P40" si="1">O6/N6</f>
        <v>9.7188359999999946E-2</v>
      </c>
    </row>
    <row r="7" spans="1:16" ht="15" customHeight="1" x14ac:dyDescent="0.25">
      <c r="A7" s="5">
        <v>43136</v>
      </c>
      <c r="B7" t="s">
        <v>29</v>
      </c>
      <c r="C7" t="s">
        <v>52</v>
      </c>
      <c r="D7" t="s">
        <v>2</v>
      </c>
      <c r="E7">
        <v>179.95</v>
      </c>
      <c r="F7" t="s">
        <v>73</v>
      </c>
      <c r="G7" s="2">
        <f t="shared" ref="G7:G50" si="2">E7</f>
        <v>179.95</v>
      </c>
      <c r="H7" s="3">
        <f t="shared" ref="H7:H50" si="3">E7*$C$1</f>
        <v>1339.33186</v>
      </c>
      <c r="I7">
        <v>2</v>
      </c>
      <c r="J7" s="3">
        <f t="shared" ref="J7:J50" si="4">I7*$C$1</f>
        <v>14.8856</v>
      </c>
      <c r="K7" s="3">
        <f t="shared" ref="K7:K50" si="5">H7+J7</f>
        <v>1354.2174600000001</v>
      </c>
      <c r="L7" t="s">
        <v>45</v>
      </c>
      <c r="M7" t="s">
        <v>50</v>
      </c>
      <c r="N7">
        <v>1500</v>
      </c>
      <c r="O7" s="1">
        <f t="shared" si="0"/>
        <v>145.78253999999993</v>
      </c>
      <c r="P7" s="4">
        <f t="shared" si="1"/>
        <v>9.7188359999999946E-2</v>
      </c>
    </row>
    <row r="8" spans="1:16" ht="15" customHeight="1" x14ac:dyDescent="0.25">
      <c r="A8" s="5">
        <v>43138</v>
      </c>
      <c r="B8" t="s">
        <v>29</v>
      </c>
      <c r="C8" t="s">
        <v>52</v>
      </c>
      <c r="D8" t="s">
        <v>2</v>
      </c>
      <c r="E8">
        <v>179.95</v>
      </c>
      <c r="F8" t="s">
        <v>73</v>
      </c>
      <c r="G8" s="2">
        <f t="shared" si="2"/>
        <v>179.95</v>
      </c>
      <c r="H8" s="3">
        <f t="shared" si="3"/>
        <v>1339.33186</v>
      </c>
      <c r="I8">
        <v>2</v>
      </c>
      <c r="J8" s="3">
        <f t="shared" si="4"/>
        <v>14.8856</v>
      </c>
      <c r="K8" s="3">
        <f t="shared" si="5"/>
        <v>1354.2174600000001</v>
      </c>
      <c r="L8" t="s">
        <v>45</v>
      </c>
      <c r="M8" t="s">
        <v>50</v>
      </c>
      <c r="N8">
        <v>1500</v>
      </c>
      <c r="O8" s="1">
        <f t="shared" si="0"/>
        <v>145.78253999999993</v>
      </c>
      <c r="P8" s="4">
        <f t="shared" si="1"/>
        <v>9.7188359999999946E-2</v>
      </c>
    </row>
    <row r="9" spans="1:16" ht="15" customHeight="1" x14ac:dyDescent="0.25">
      <c r="A9" s="5">
        <v>43139</v>
      </c>
      <c r="B9" t="s">
        <v>29</v>
      </c>
      <c r="C9" t="s">
        <v>52</v>
      </c>
      <c r="D9" t="s">
        <v>2</v>
      </c>
      <c r="E9">
        <v>179.95</v>
      </c>
      <c r="F9" t="s">
        <v>73</v>
      </c>
      <c r="G9" s="2">
        <f t="shared" si="2"/>
        <v>179.95</v>
      </c>
      <c r="H9" s="3">
        <f>E9*$C$1</f>
        <v>1339.33186</v>
      </c>
      <c r="I9">
        <v>2</v>
      </c>
      <c r="J9" s="3">
        <f t="shared" si="4"/>
        <v>14.8856</v>
      </c>
      <c r="K9" s="3">
        <f t="shared" si="5"/>
        <v>1354.2174600000001</v>
      </c>
      <c r="L9" t="s">
        <v>45</v>
      </c>
      <c r="M9" t="s">
        <v>50</v>
      </c>
      <c r="N9">
        <v>1500</v>
      </c>
      <c r="O9" s="1">
        <f t="shared" si="0"/>
        <v>145.78253999999993</v>
      </c>
      <c r="P9" s="4">
        <f t="shared" si="1"/>
        <v>9.7188359999999946E-2</v>
      </c>
    </row>
    <row r="10" spans="1:16" ht="15" customHeight="1" x14ac:dyDescent="0.25">
      <c r="A10" s="5">
        <v>43140</v>
      </c>
      <c r="B10" t="s">
        <v>29</v>
      </c>
      <c r="C10" t="s">
        <v>52</v>
      </c>
      <c r="D10" t="s">
        <v>2</v>
      </c>
      <c r="E10">
        <v>179.95</v>
      </c>
      <c r="F10" t="s">
        <v>73</v>
      </c>
      <c r="G10" s="2">
        <f t="shared" si="2"/>
        <v>179.95</v>
      </c>
      <c r="H10" s="3">
        <f t="shared" si="3"/>
        <v>1339.33186</v>
      </c>
      <c r="I10">
        <v>2</v>
      </c>
      <c r="J10" s="3">
        <f t="shared" si="4"/>
        <v>14.8856</v>
      </c>
      <c r="K10" s="3">
        <f t="shared" si="5"/>
        <v>1354.2174600000001</v>
      </c>
      <c r="L10" t="s">
        <v>45</v>
      </c>
      <c r="M10" t="s">
        <v>50</v>
      </c>
      <c r="N10">
        <v>1500</v>
      </c>
      <c r="O10" s="1">
        <f t="shared" si="0"/>
        <v>145.78253999999993</v>
      </c>
      <c r="P10" s="4">
        <f t="shared" si="1"/>
        <v>9.7188359999999946E-2</v>
      </c>
    </row>
    <row r="11" spans="1:16" x14ac:dyDescent="0.25">
      <c r="A11" s="5">
        <v>43135</v>
      </c>
      <c r="B11" t="s">
        <v>29</v>
      </c>
      <c r="C11" t="s">
        <v>53</v>
      </c>
      <c r="D11" t="s">
        <v>2</v>
      </c>
      <c r="E11">
        <v>111.96</v>
      </c>
      <c r="F11" t="s">
        <v>73</v>
      </c>
      <c r="G11" s="2">
        <f t="shared" si="2"/>
        <v>111.96</v>
      </c>
      <c r="H11" s="3">
        <f t="shared" si="3"/>
        <v>833.29588799999999</v>
      </c>
      <c r="I11">
        <v>2</v>
      </c>
      <c r="J11" s="3">
        <f t="shared" si="4"/>
        <v>14.8856</v>
      </c>
      <c r="K11" s="3">
        <f t="shared" si="5"/>
        <v>848.18148799999994</v>
      </c>
      <c r="L11" t="s">
        <v>45</v>
      </c>
      <c r="M11" t="s">
        <v>50</v>
      </c>
      <c r="N11">
        <v>1100</v>
      </c>
      <c r="O11" s="1">
        <f t="shared" si="0"/>
        <v>251.81851200000006</v>
      </c>
      <c r="P11" s="4">
        <f t="shared" si="1"/>
        <v>0.22892592000000006</v>
      </c>
    </row>
    <row r="12" spans="1:16" ht="15" customHeight="1" x14ac:dyDescent="0.25">
      <c r="A12" s="5">
        <v>43136</v>
      </c>
      <c r="B12" t="s">
        <v>29</v>
      </c>
      <c r="C12" t="s">
        <v>53</v>
      </c>
      <c r="D12" t="s">
        <v>2</v>
      </c>
      <c r="E12">
        <v>111.96</v>
      </c>
      <c r="F12" t="s">
        <v>73</v>
      </c>
      <c r="G12" s="2">
        <f t="shared" si="2"/>
        <v>111.96</v>
      </c>
      <c r="H12" s="3">
        <f t="shared" si="3"/>
        <v>833.29588799999999</v>
      </c>
      <c r="I12">
        <v>2</v>
      </c>
      <c r="J12" s="3">
        <f t="shared" si="4"/>
        <v>14.8856</v>
      </c>
      <c r="K12" s="3">
        <f t="shared" si="5"/>
        <v>848.18148799999994</v>
      </c>
      <c r="L12" t="s">
        <v>45</v>
      </c>
      <c r="M12" t="s">
        <v>50</v>
      </c>
      <c r="N12">
        <v>1100</v>
      </c>
      <c r="O12" s="1">
        <f t="shared" si="0"/>
        <v>251.81851200000006</v>
      </c>
      <c r="P12" s="4">
        <f t="shared" si="1"/>
        <v>0.22892592000000006</v>
      </c>
    </row>
    <row r="13" spans="1:16" ht="15" customHeight="1" x14ac:dyDescent="0.25">
      <c r="A13" s="5">
        <v>43138</v>
      </c>
      <c r="B13" t="s">
        <v>29</v>
      </c>
      <c r="C13" t="s">
        <v>53</v>
      </c>
      <c r="D13" t="s">
        <v>2</v>
      </c>
      <c r="E13">
        <v>111.96</v>
      </c>
      <c r="F13" t="s">
        <v>73</v>
      </c>
      <c r="G13" s="2">
        <f t="shared" si="2"/>
        <v>111.96</v>
      </c>
      <c r="H13" s="3">
        <f t="shared" si="3"/>
        <v>833.29588799999999</v>
      </c>
      <c r="I13">
        <v>2</v>
      </c>
      <c r="J13" s="3">
        <f t="shared" si="4"/>
        <v>14.8856</v>
      </c>
      <c r="K13" s="3">
        <f t="shared" si="5"/>
        <v>848.18148799999994</v>
      </c>
      <c r="L13" t="s">
        <v>45</v>
      </c>
      <c r="M13" t="s">
        <v>50</v>
      </c>
      <c r="N13">
        <v>1100</v>
      </c>
      <c r="O13" s="1">
        <f t="shared" si="0"/>
        <v>251.81851200000006</v>
      </c>
      <c r="P13" s="4">
        <f t="shared" si="1"/>
        <v>0.22892592000000006</v>
      </c>
    </row>
    <row r="14" spans="1:16" ht="15" customHeight="1" x14ac:dyDescent="0.25">
      <c r="A14" s="5">
        <v>43139</v>
      </c>
      <c r="B14" t="s">
        <v>29</v>
      </c>
      <c r="C14" t="s">
        <v>53</v>
      </c>
      <c r="D14" t="s">
        <v>2</v>
      </c>
      <c r="E14">
        <v>111.96</v>
      </c>
      <c r="F14" t="s">
        <v>73</v>
      </c>
      <c r="G14" s="2">
        <f t="shared" si="2"/>
        <v>111.96</v>
      </c>
      <c r="H14" s="3">
        <f t="shared" si="3"/>
        <v>833.29588799999999</v>
      </c>
      <c r="I14">
        <v>2</v>
      </c>
      <c r="J14" s="3">
        <f t="shared" si="4"/>
        <v>14.8856</v>
      </c>
      <c r="K14" s="3">
        <f t="shared" si="5"/>
        <v>848.18148799999994</v>
      </c>
      <c r="L14" t="s">
        <v>45</v>
      </c>
      <c r="M14" t="s">
        <v>50</v>
      </c>
      <c r="N14">
        <v>1100</v>
      </c>
      <c r="O14" s="1">
        <f t="shared" si="0"/>
        <v>251.81851200000006</v>
      </c>
      <c r="P14" s="4">
        <f t="shared" si="1"/>
        <v>0.22892592000000006</v>
      </c>
    </row>
    <row r="15" spans="1:16" ht="15" customHeight="1" x14ac:dyDescent="0.25">
      <c r="A15" s="5">
        <v>43140</v>
      </c>
      <c r="B15" t="s">
        <v>29</v>
      </c>
      <c r="C15" t="s">
        <v>53</v>
      </c>
      <c r="D15" t="s">
        <v>2</v>
      </c>
      <c r="E15">
        <v>111.96</v>
      </c>
      <c r="F15" t="s">
        <v>73</v>
      </c>
      <c r="G15" s="2">
        <f t="shared" si="2"/>
        <v>111.96</v>
      </c>
      <c r="H15" s="3">
        <f t="shared" si="3"/>
        <v>833.29588799999999</v>
      </c>
      <c r="I15">
        <v>2</v>
      </c>
      <c r="J15" s="3">
        <f t="shared" si="4"/>
        <v>14.8856</v>
      </c>
      <c r="K15" s="3">
        <f t="shared" si="5"/>
        <v>848.18148799999994</v>
      </c>
      <c r="L15" t="s">
        <v>45</v>
      </c>
      <c r="M15" t="s">
        <v>50</v>
      </c>
      <c r="N15">
        <v>1100</v>
      </c>
      <c r="O15" s="1">
        <f t="shared" si="0"/>
        <v>251.81851200000006</v>
      </c>
      <c r="P15" s="4">
        <f t="shared" si="1"/>
        <v>0.22892592000000006</v>
      </c>
    </row>
    <row r="16" spans="1:16" ht="15" customHeight="1" x14ac:dyDescent="0.25">
      <c r="A16" s="5">
        <v>43135</v>
      </c>
      <c r="B16" t="s">
        <v>30</v>
      </c>
      <c r="C16" t="s">
        <v>54</v>
      </c>
      <c r="D16" t="s">
        <v>2</v>
      </c>
      <c r="E16">
        <v>83.97</v>
      </c>
      <c r="F16" t="s">
        <v>73</v>
      </c>
      <c r="G16" s="2">
        <f t="shared" si="2"/>
        <v>83.97</v>
      </c>
      <c r="H16" s="3">
        <f t="shared" si="3"/>
        <v>624.97191599999996</v>
      </c>
      <c r="I16">
        <v>2</v>
      </c>
      <c r="J16" s="3">
        <f t="shared" si="4"/>
        <v>14.8856</v>
      </c>
      <c r="K16" s="3">
        <f t="shared" si="5"/>
        <v>639.85751599999992</v>
      </c>
      <c r="L16" t="s">
        <v>45</v>
      </c>
      <c r="M16" t="s">
        <v>50</v>
      </c>
      <c r="N16">
        <v>1100</v>
      </c>
      <c r="O16" s="1">
        <f t="shared" si="0"/>
        <v>460.14248400000008</v>
      </c>
      <c r="P16" s="4">
        <f t="shared" si="1"/>
        <v>0.41831134909090917</v>
      </c>
    </row>
    <row r="17" spans="1:16" ht="15" customHeight="1" x14ac:dyDescent="0.25">
      <c r="A17" s="5">
        <v>43136</v>
      </c>
      <c r="B17" t="s">
        <v>30</v>
      </c>
      <c r="C17" t="s">
        <v>54</v>
      </c>
      <c r="D17" t="s">
        <v>2</v>
      </c>
      <c r="E17">
        <v>83.97</v>
      </c>
      <c r="F17" t="s">
        <v>73</v>
      </c>
      <c r="G17" s="2">
        <f t="shared" si="2"/>
        <v>83.97</v>
      </c>
      <c r="H17" s="3">
        <f t="shared" si="3"/>
        <v>624.97191599999996</v>
      </c>
      <c r="I17">
        <v>2</v>
      </c>
      <c r="J17" s="3">
        <f t="shared" si="4"/>
        <v>14.8856</v>
      </c>
      <c r="K17" s="3">
        <f t="shared" si="5"/>
        <v>639.85751599999992</v>
      </c>
      <c r="L17" t="s">
        <v>45</v>
      </c>
      <c r="M17" t="s">
        <v>50</v>
      </c>
      <c r="N17">
        <v>1100</v>
      </c>
      <c r="O17" s="1">
        <f t="shared" si="0"/>
        <v>460.14248400000008</v>
      </c>
      <c r="P17" s="4">
        <f t="shared" si="1"/>
        <v>0.41831134909090917</v>
      </c>
    </row>
    <row r="18" spans="1:16" ht="15" customHeight="1" x14ac:dyDescent="0.25">
      <c r="A18" s="5">
        <v>43138</v>
      </c>
      <c r="B18" t="s">
        <v>30</v>
      </c>
      <c r="C18" t="s">
        <v>54</v>
      </c>
      <c r="D18" t="s">
        <v>2</v>
      </c>
      <c r="E18">
        <v>83.97</v>
      </c>
      <c r="F18" t="s">
        <v>73</v>
      </c>
      <c r="G18" s="2">
        <f t="shared" si="2"/>
        <v>83.97</v>
      </c>
      <c r="H18" s="3">
        <f t="shared" si="3"/>
        <v>624.97191599999996</v>
      </c>
      <c r="I18">
        <v>2</v>
      </c>
      <c r="J18" s="3">
        <f t="shared" si="4"/>
        <v>14.8856</v>
      </c>
      <c r="K18" s="3">
        <f t="shared" si="5"/>
        <v>639.85751599999992</v>
      </c>
      <c r="L18" t="s">
        <v>45</v>
      </c>
      <c r="M18" t="s">
        <v>50</v>
      </c>
      <c r="N18">
        <v>1100</v>
      </c>
      <c r="O18" s="1">
        <f t="shared" si="0"/>
        <v>460.14248400000008</v>
      </c>
      <c r="P18" s="4">
        <f t="shared" si="1"/>
        <v>0.41831134909090917</v>
      </c>
    </row>
    <row r="19" spans="1:16" ht="15" customHeight="1" x14ac:dyDescent="0.25">
      <c r="A19" s="5">
        <v>43139</v>
      </c>
      <c r="B19" t="s">
        <v>30</v>
      </c>
      <c r="C19" t="s">
        <v>54</v>
      </c>
      <c r="D19" t="s">
        <v>2</v>
      </c>
      <c r="E19">
        <v>77.97</v>
      </c>
      <c r="F19" t="s">
        <v>73</v>
      </c>
      <c r="G19" s="2">
        <f t="shared" si="2"/>
        <v>77.97</v>
      </c>
      <c r="H19" s="3">
        <f t="shared" si="3"/>
        <v>580.31511599999999</v>
      </c>
      <c r="I19">
        <v>2</v>
      </c>
      <c r="J19" s="3">
        <f t="shared" si="4"/>
        <v>14.8856</v>
      </c>
      <c r="K19" s="3">
        <f t="shared" si="5"/>
        <v>595.20071599999994</v>
      </c>
      <c r="L19" t="s">
        <v>45</v>
      </c>
      <c r="M19" t="s">
        <v>50</v>
      </c>
      <c r="N19">
        <v>1100</v>
      </c>
      <c r="O19" s="1">
        <f t="shared" si="0"/>
        <v>504.79928400000006</v>
      </c>
      <c r="P19" s="4">
        <f t="shared" si="1"/>
        <v>0.45890844000000003</v>
      </c>
    </row>
    <row r="20" spans="1:16" ht="15" customHeight="1" x14ac:dyDescent="0.25">
      <c r="A20" s="5">
        <v>43140</v>
      </c>
      <c r="B20" t="s">
        <v>30</v>
      </c>
      <c r="C20" t="s">
        <v>54</v>
      </c>
      <c r="D20" t="s">
        <v>2</v>
      </c>
      <c r="E20">
        <v>77.97</v>
      </c>
      <c r="F20" t="s">
        <v>73</v>
      </c>
      <c r="G20" s="2">
        <f t="shared" si="2"/>
        <v>77.97</v>
      </c>
      <c r="H20" s="3">
        <f t="shared" si="3"/>
        <v>580.31511599999999</v>
      </c>
      <c r="I20">
        <v>2</v>
      </c>
      <c r="J20" s="3">
        <f t="shared" si="4"/>
        <v>14.8856</v>
      </c>
      <c r="K20" s="3">
        <f t="shared" si="5"/>
        <v>595.20071599999994</v>
      </c>
      <c r="L20" t="s">
        <v>45</v>
      </c>
      <c r="M20" t="s">
        <v>50</v>
      </c>
      <c r="N20">
        <v>1100</v>
      </c>
      <c r="O20" s="1">
        <f t="shared" si="0"/>
        <v>504.79928400000006</v>
      </c>
      <c r="P20" s="4">
        <f t="shared" si="1"/>
        <v>0.45890844000000003</v>
      </c>
    </row>
    <row r="21" spans="1:16" ht="15" customHeight="1" x14ac:dyDescent="0.25">
      <c r="A21" s="5">
        <v>43135</v>
      </c>
      <c r="B21" t="s">
        <v>30</v>
      </c>
      <c r="C21" t="s">
        <v>20</v>
      </c>
      <c r="D21" t="s">
        <v>2</v>
      </c>
      <c r="E21">
        <v>134.94999999999999</v>
      </c>
      <c r="F21" t="s">
        <v>73</v>
      </c>
      <c r="G21" s="2">
        <f t="shared" si="2"/>
        <v>134.94999999999999</v>
      </c>
      <c r="H21" s="3">
        <f t="shared" si="3"/>
        <v>1004.40586</v>
      </c>
      <c r="I21">
        <v>2</v>
      </c>
      <c r="J21" s="3">
        <f t="shared" si="4"/>
        <v>14.8856</v>
      </c>
      <c r="K21" s="3">
        <f t="shared" si="5"/>
        <v>1019.2914599999999</v>
      </c>
      <c r="L21" t="s">
        <v>45</v>
      </c>
      <c r="M21" t="s">
        <v>50</v>
      </c>
      <c r="N21">
        <v>1500</v>
      </c>
      <c r="O21" s="1">
        <f t="shared" si="0"/>
        <v>480.70854000000008</v>
      </c>
      <c r="P21" s="4">
        <f t="shared" si="1"/>
        <v>0.32047236000000007</v>
      </c>
    </row>
    <row r="22" spans="1:16" ht="15" customHeight="1" x14ac:dyDescent="0.25">
      <c r="A22" s="5">
        <v>43136</v>
      </c>
      <c r="B22" t="s">
        <v>30</v>
      </c>
      <c r="C22" t="s">
        <v>20</v>
      </c>
      <c r="D22" t="s">
        <v>2</v>
      </c>
      <c r="E22">
        <v>134.94999999999999</v>
      </c>
      <c r="F22" t="s">
        <v>73</v>
      </c>
      <c r="G22" s="2">
        <f t="shared" si="2"/>
        <v>134.94999999999999</v>
      </c>
      <c r="H22" s="3">
        <f t="shared" si="3"/>
        <v>1004.40586</v>
      </c>
      <c r="I22">
        <v>2</v>
      </c>
      <c r="J22" s="3">
        <f t="shared" si="4"/>
        <v>14.8856</v>
      </c>
      <c r="K22" s="3">
        <f t="shared" si="5"/>
        <v>1019.2914599999999</v>
      </c>
      <c r="L22" t="s">
        <v>45</v>
      </c>
      <c r="M22" t="s">
        <v>50</v>
      </c>
      <c r="N22">
        <v>1500</v>
      </c>
      <c r="O22" s="1">
        <f t="shared" si="0"/>
        <v>480.70854000000008</v>
      </c>
      <c r="P22" s="4">
        <f t="shared" si="1"/>
        <v>0.32047236000000007</v>
      </c>
    </row>
    <row r="23" spans="1:16" ht="15" customHeight="1" x14ac:dyDescent="0.25">
      <c r="A23" s="5">
        <v>43138</v>
      </c>
      <c r="B23" t="s">
        <v>30</v>
      </c>
      <c r="C23" t="s">
        <v>20</v>
      </c>
      <c r="D23" t="s">
        <v>2</v>
      </c>
      <c r="E23">
        <v>152.96</v>
      </c>
      <c r="F23" t="s">
        <v>73</v>
      </c>
      <c r="G23" s="2">
        <f t="shared" si="2"/>
        <v>152.96</v>
      </c>
      <c r="H23" s="3">
        <f t="shared" si="3"/>
        <v>1138.4506880000001</v>
      </c>
      <c r="I23">
        <v>2</v>
      </c>
      <c r="J23" s="3">
        <f t="shared" si="4"/>
        <v>14.8856</v>
      </c>
      <c r="K23" s="3">
        <f t="shared" si="5"/>
        <v>1153.3362880000002</v>
      </c>
      <c r="L23" t="s">
        <v>45</v>
      </c>
      <c r="M23" t="s">
        <v>50</v>
      </c>
      <c r="N23">
        <v>1500</v>
      </c>
      <c r="O23" s="1">
        <f t="shared" si="0"/>
        <v>346.6637119999998</v>
      </c>
      <c r="P23" s="4">
        <f t="shared" si="1"/>
        <v>0.23110914133333321</v>
      </c>
    </row>
    <row r="24" spans="1:16" ht="15" customHeight="1" x14ac:dyDescent="0.25">
      <c r="A24" s="5">
        <v>43139</v>
      </c>
      <c r="B24" t="s">
        <v>30</v>
      </c>
      <c r="C24" t="s">
        <v>20</v>
      </c>
      <c r="D24" t="s">
        <v>2</v>
      </c>
      <c r="E24">
        <v>152.96</v>
      </c>
      <c r="F24" t="s">
        <v>73</v>
      </c>
      <c r="G24" s="2">
        <f t="shared" si="2"/>
        <v>152.96</v>
      </c>
      <c r="H24" s="3">
        <f t="shared" si="3"/>
        <v>1138.4506880000001</v>
      </c>
      <c r="I24">
        <v>2</v>
      </c>
      <c r="J24" s="3">
        <f t="shared" si="4"/>
        <v>14.8856</v>
      </c>
      <c r="K24" s="3">
        <f t="shared" si="5"/>
        <v>1153.3362880000002</v>
      </c>
      <c r="L24" t="s">
        <v>45</v>
      </c>
      <c r="M24" t="s">
        <v>50</v>
      </c>
      <c r="N24">
        <v>1500</v>
      </c>
      <c r="O24" s="1">
        <f t="shared" si="0"/>
        <v>346.6637119999998</v>
      </c>
      <c r="P24" s="4">
        <f t="shared" si="1"/>
        <v>0.23110914133333321</v>
      </c>
    </row>
    <row r="25" spans="1:16" ht="15" customHeight="1" x14ac:dyDescent="0.25">
      <c r="A25" s="5">
        <v>43140</v>
      </c>
      <c r="B25" t="s">
        <v>30</v>
      </c>
      <c r="C25" t="s">
        <v>20</v>
      </c>
      <c r="D25" t="s">
        <v>2</v>
      </c>
      <c r="E25">
        <v>152.96</v>
      </c>
      <c r="F25" t="s">
        <v>73</v>
      </c>
      <c r="G25" s="2">
        <f t="shared" si="2"/>
        <v>152.96</v>
      </c>
      <c r="H25" s="3">
        <f t="shared" si="3"/>
        <v>1138.4506880000001</v>
      </c>
      <c r="I25">
        <v>2</v>
      </c>
      <c r="J25" s="3">
        <f t="shared" si="4"/>
        <v>14.8856</v>
      </c>
      <c r="K25" s="3">
        <f t="shared" si="5"/>
        <v>1153.3362880000002</v>
      </c>
      <c r="L25" t="s">
        <v>45</v>
      </c>
      <c r="M25" t="s">
        <v>50</v>
      </c>
      <c r="N25">
        <v>1500</v>
      </c>
      <c r="O25" s="1">
        <f t="shared" si="0"/>
        <v>346.6637119999998</v>
      </c>
      <c r="P25" s="4">
        <f t="shared" si="1"/>
        <v>0.23110914133333321</v>
      </c>
    </row>
    <row r="26" spans="1:16" ht="15" customHeight="1" x14ac:dyDescent="0.25">
      <c r="A26" s="5">
        <v>43135</v>
      </c>
      <c r="B26" t="s">
        <v>30</v>
      </c>
      <c r="C26" t="s">
        <v>19</v>
      </c>
      <c r="D26" t="s">
        <v>2</v>
      </c>
      <c r="E26">
        <v>143.96</v>
      </c>
      <c r="F26" t="s">
        <v>73</v>
      </c>
      <c r="G26" s="2">
        <f t="shared" si="2"/>
        <v>143.96</v>
      </c>
      <c r="H26" s="3">
        <f t="shared" si="3"/>
        <v>1071.4654880000001</v>
      </c>
      <c r="I26">
        <v>2</v>
      </c>
      <c r="J26" s="3">
        <f t="shared" si="4"/>
        <v>14.8856</v>
      </c>
      <c r="K26" s="3">
        <f t="shared" si="5"/>
        <v>1086.3510880000001</v>
      </c>
      <c r="L26" t="s">
        <v>45</v>
      </c>
      <c r="M26" t="s">
        <v>50</v>
      </c>
      <c r="N26">
        <v>1500</v>
      </c>
      <c r="O26" s="1">
        <f t="shared" si="0"/>
        <v>413.64891199999988</v>
      </c>
      <c r="P26" s="4">
        <f t="shared" si="1"/>
        <v>0.27576594133333326</v>
      </c>
    </row>
    <row r="27" spans="1:16" ht="15" customHeight="1" x14ac:dyDescent="0.25">
      <c r="A27" s="5">
        <v>43136</v>
      </c>
      <c r="B27" t="s">
        <v>30</v>
      </c>
      <c r="C27" t="s">
        <v>19</v>
      </c>
      <c r="D27" t="s">
        <v>2</v>
      </c>
      <c r="E27">
        <v>143.94999999999999</v>
      </c>
      <c r="F27" t="s">
        <v>73</v>
      </c>
      <c r="G27" s="2">
        <f t="shared" si="2"/>
        <v>143.94999999999999</v>
      </c>
      <c r="H27" s="3">
        <f t="shared" si="3"/>
        <v>1071.3910599999999</v>
      </c>
      <c r="I27">
        <v>2</v>
      </c>
      <c r="J27" s="3">
        <f t="shared" si="4"/>
        <v>14.8856</v>
      </c>
      <c r="K27" s="3">
        <f t="shared" si="5"/>
        <v>1086.27666</v>
      </c>
      <c r="L27" t="s">
        <v>45</v>
      </c>
      <c r="M27" t="s">
        <v>50</v>
      </c>
      <c r="N27">
        <v>1500</v>
      </c>
      <c r="O27" s="1">
        <f t="shared" si="0"/>
        <v>413.72334000000001</v>
      </c>
      <c r="P27" s="4">
        <f t="shared" si="1"/>
        <v>0.27581556000000002</v>
      </c>
    </row>
    <row r="28" spans="1:16" ht="15" customHeight="1" x14ac:dyDescent="0.25">
      <c r="A28" s="5">
        <v>43138</v>
      </c>
      <c r="B28" t="s">
        <v>30</v>
      </c>
      <c r="C28" t="s">
        <v>19</v>
      </c>
      <c r="D28" t="s">
        <v>2</v>
      </c>
      <c r="E28">
        <v>143.96</v>
      </c>
      <c r="F28" t="s">
        <v>73</v>
      </c>
      <c r="G28" s="2">
        <f t="shared" si="2"/>
        <v>143.96</v>
      </c>
      <c r="H28" s="3">
        <f t="shared" si="3"/>
        <v>1071.4654880000001</v>
      </c>
      <c r="I28">
        <v>2</v>
      </c>
      <c r="J28" s="3">
        <f t="shared" si="4"/>
        <v>14.8856</v>
      </c>
      <c r="K28" s="3">
        <f t="shared" si="5"/>
        <v>1086.3510880000001</v>
      </c>
      <c r="L28" t="s">
        <v>45</v>
      </c>
      <c r="M28" t="s">
        <v>50</v>
      </c>
      <c r="N28">
        <v>1500</v>
      </c>
      <c r="O28" s="1">
        <f t="shared" si="0"/>
        <v>413.64891199999988</v>
      </c>
      <c r="P28" s="4">
        <f t="shared" si="1"/>
        <v>0.27576594133333326</v>
      </c>
    </row>
    <row r="29" spans="1:16" ht="15" customHeight="1" x14ac:dyDescent="0.25">
      <c r="A29" s="5">
        <v>43139</v>
      </c>
      <c r="B29" t="s">
        <v>30</v>
      </c>
      <c r="C29" t="s">
        <v>19</v>
      </c>
      <c r="D29" t="s">
        <v>2</v>
      </c>
      <c r="E29">
        <v>134.96</v>
      </c>
      <c r="F29" t="s">
        <v>73</v>
      </c>
      <c r="G29" s="2">
        <f t="shared" si="2"/>
        <v>134.96</v>
      </c>
      <c r="H29" s="3">
        <f t="shared" si="3"/>
        <v>1004.4802880000001</v>
      </c>
      <c r="I29">
        <v>2</v>
      </c>
      <c r="J29" s="3">
        <f t="shared" si="4"/>
        <v>14.8856</v>
      </c>
      <c r="K29" s="3">
        <f t="shared" si="5"/>
        <v>1019.365888</v>
      </c>
      <c r="L29" t="s">
        <v>45</v>
      </c>
      <c r="M29" t="s">
        <v>50</v>
      </c>
      <c r="N29">
        <v>1500</v>
      </c>
      <c r="O29" s="1">
        <f t="shared" si="0"/>
        <v>480.63411199999996</v>
      </c>
      <c r="P29" s="4">
        <f t="shared" si="1"/>
        <v>0.32042274133333332</v>
      </c>
    </row>
    <row r="30" spans="1:16" ht="15" customHeight="1" x14ac:dyDescent="0.25">
      <c r="A30" s="5">
        <v>43140</v>
      </c>
      <c r="B30" t="s">
        <v>30</v>
      </c>
      <c r="C30" t="s">
        <v>19</v>
      </c>
      <c r="D30" t="s">
        <v>2</v>
      </c>
      <c r="E30">
        <v>134.96</v>
      </c>
      <c r="F30" t="s">
        <v>73</v>
      </c>
      <c r="G30" s="2">
        <f t="shared" si="2"/>
        <v>134.96</v>
      </c>
      <c r="H30" s="3">
        <f t="shared" si="3"/>
        <v>1004.4802880000001</v>
      </c>
      <c r="I30">
        <v>2</v>
      </c>
      <c r="J30" s="3">
        <f t="shared" si="4"/>
        <v>14.8856</v>
      </c>
      <c r="K30" s="3">
        <f t="shared" si="5"/>
        <v>1019.365888</v>
      </c>
      <c r="L30" t="s">
        <v>45</v>
      </c>
      <c r="M30" t="s">
        <v>50</v>
      </c>
      <c r="N30">
        <v>1500</v>
      </c>
      <c r="O30" s="1">
        <f t="shared" si="0"/>
        <v>480.63411199999996</v>
      </c>
      <c r="P30" s="4">
        <f t="shared" si="1"/>
        <v>0.32042274133333332</v>
      </c>
    </row>
    <row r="31" spans="1:16" ht="15" customHeight="1" x14ac:dyDescent="0.25">
      <c r="A31" s="5">
        <v>43135</v>
      </c>
      <c r="B31" t="s">
        <v>30</v>
      </c>
      <c r="C31" t="s">
        <v>55</v>
      </c>
      <c r="D31" t="s">
        <v>2</v>
      </c>
      <c r="E31">
        <v>104.95</v>
      </c>
      <c r="F31" t="s">
        <v>73</v>
      </c>
      <c r="G31" s="2">
        <f t="shared" si="2"/>
        <v>104.95</v>
      </c>
      <c r="H31" s="3">
        <f t="shared" si="3"/>
        <v>781.12186000000008</v>
      </c>
      <c r="I31">
        <v>2</v>
      </c>
      <c r="J31" s="3">
        <f t="shared" si="4"/>
        <v>14.8856</v>
      </c>
      <c r="K31" s="3">
        <f t="shared" si="5"/>
        <v>796.00746000000004</v>
      </c>
      <c r="L31" t="s">
        <v>45</v>
      </c>
      <c r="M31" t="s">
        <v>50</v>
      </c>
      <c r="N31">
        <v>1200</v>
      </c>
      <c r="O31" s="1">
        <f t="shared" si="0"/>
        <v>403.99253999999996</v>
      </c>
      <c r="P31" s="4">
        <f t="shared" si="1"/>
        <v>0.33666044999999994</v>
      </c>
    </row>
    <row r="32" spans="1:16" ht="15" customHeight="1" x14ac:dyDescent="0.25">
      <c r="A32" s="5">
        <v>43136</v>
      </c>
      <c r="B32" t="s">
        <v>30</v>
      </c>
      <c r="C32" t="s">
        <v>55</v>
      </c>
      <c r="D32" t="s">
        <v>2</v>
      </c>
      <c r="E32">
        <v>104.95</v>
      </c>
      <c r="F32" t="s">
        <v>73</v>
      </c>
      <c r="G32" s="2">
        <f t="shared" si="2"/>
        <v>104.95</v>
      </c>
      <c r="H32" s="3">
        <f t="shared" si="3"/>
        <v>781.12186000000008</v>
      </c>
      <c r="I32">
        <v>2</v>
      </c>
      <c r="J32" s="3">
        <f t="shared" si="4"/>
        <v>14.8856</v>
      </c>
      <c r="K32" s="3">
        <f t="shared" si="5"/>
        <v>796.00746000000004</v>
      </c>
      <c r="L32" t="s">
        <v>45</v>
      </c>
      <c r="M32" t="s">
        <v>50</v>
      </c>
      <c r="N32">
        <v>1200</v>
      </c>
      <c r="O32" s="1">
        <f t="shared" si="0"/>
        <v>403.99253999999996</v>
      </c>
      <c r="P32" s="4">
        <f t="shared" si="1"/>
        <v>0.33666044999999994</v>
      </c>
    </row>
    <row r="33" spans="1:16" ht="15" customHeight="1" x14ac:dyDescent="0.25">
      <c r="A33" s="5">
        <v>43138</v>
      </c>
      <c r="B33" t="s">
        <v>30</v>
      </c>
      <c r="C33" t="s">
        <v>55</v>
      </c>
      <c r="D33" t="s">
        <v>2</v>
      </c>
      <c r="E33">
        <v>104.95</v>
      </c>
      <c r="F33" t="s">
        <v>73</v>
      </c>
      <c r="G33" s="2">
        <f t="shared" si="2"/>
        <v>104.95</v>
      </c>
      <c r="H33" s="3">
        <f t="shared" si="3"/>
        <v>781.12186000000008</v>
      </c>
      <c r="I33">
        <v>2</v>
      </c>
      <c r="J33" s="3">
        <f t="shared" si="4"/>
        <v>14.8856</v>
      </c>
      <c r="K33" s="3">
        <f t="shared" si="5"/>
        <v>796.00746000000004</v>
      </c>
      <c r="L33" t="s">
        <v>45</v>
      </c>
      <c r="M33" t="s">
        <v>50</v>
      </c>
      <c r="N33">
        <v>1200</v>
      </c>
      <c r="O33" s="1">
        <f t="shared" si="0"/>
        <v>403.99253999999996</v>
      </c>
      <c r="P33" s="4">
        <f t="shared" si="1"/>
        <v>0.33666044999999994</v>
      </c>
    </row>
    <row r="34" spans="1:16" ht="15" customHeight="1" x14ac:dyDescent="0.25">
      <c r="A34" s="5">
        <v>43139</v>
      </c>
      <c r="B34" t="s">
        <v>30</v>
      </c>
      <c r="C34" t="s">
        <v>55</v>
      </c>
      <c r="D34" t="s">
        <v>2</v>
      </c>
      <c r="E34">
        <v>97.96</v>
      </c>
      <c r="F34" t="s">
        <v>73</v>
      </c>
      <c r="G34" s="2">
        <f t="shared" si="2"/>
        <v>97.96</v>
      </c>
      <c r="H34" s="3">
        <f t="shared" si="3"/>
        <v>729.09668799999997</v>
      </c>
      <c r="I34">
        <v>2</v>
      </c>
      <c r="J34" s="3">
        <f t="shared" si="4"/>
        <v>14.8856</v>
      </c>
      <c r="K34" s="3">
        <f t="shared" si="5"/>
        <v>743.98228799999993</v>
      </c>
      <c r="L34" t="s">
        <v>45</v>
      </c>
      <c r="M34" t="s">
        <v>50</v>
      </c>
      <c r="N34">
        <v>1200</v>
      </c>
      <c r="O34" s="1">
        <f t="shared" si="0"/>
        <v>456.01771200000007</v>
      </c>
      <c r="P34" s="4">
        <f t="shared" si="1"/>
        <v>0.38001476000000006</v>
      </c>
    </row>
    <row r="35" spans="1:16" ht="15" customHeight="1" x14ac:dyDescent="0.25">
      <c r="A35" s="5">
        <v>43140</v>
      </c>
      <c r="B35" t="s">
        <v>30</v>
      </c>
      <c r="C35" t="s">
        <v>55</v>
      </c>
      <c r="D35" t="s">
        <v>2</v>
      </c>
      <c r="E35">
        <v>97.96</v>
      </c>
      <c r="F35" t="s">
        <v>73</v>
      </c>
      <c r="G35" s="2">
        <f t="shared" si="2"/>
        <v>97.96</v>
      </c>
      <c r="H35" s="3">
        <f t="shared" si="3"/>
        <v>729.09668799999997</v>
      </c>
      <c r="I35">
        <v>2</v>
      </c>
      <c r="J35" s="3">
        <f t="shared" si="4"/>
        <v>14.8856</v>
      </c>
      <c r="K35" s="3">
        <f t="shared" si="5"/>
        <v>743.98228799999993</v>
      </c>
      <c r="L35" t="s">
        <v>45</v>
      </c>
      <c r="M35" t="s">
        <v>50</v>
      </c>
      <c r="N35">
        <v>1200</v>
      </c>
      <c r="O35" s="1">
        <f t="shared" si="0"/>
        <v>456.01771200000007</v>
      </c>
      <c r="P35" s="4">
        <f t="shared" si="1"/>
        <v>0.38001476000000006</v>
      </c>
    </row>
    <row r="36" spans="1:16" ht="15" customHeight="1" x14ac:dyDescent="0.25">
      <c r="A36" s="5">
        <v>43135</v>
      </c>
      <c r="B36" t="s">
        <v>30</v>
      </c>
      <c r="C36" t="s">
        <v>18</v>
      </c>
      <c r="D36" t="s">
        <v>2</v>
      </c>
      <c r="E36">
        <v>97.47</v>
      </c>
      <c r="F36" t="s">
        <v>73</v>
      </c>
      <c r="G36" s="2">
        <f t="shared" si="2"/>
        <v>97.47</v>
      </c>
      <c r="H36" s="3">
        <f t="shared" si="3"/>
        <v>725.44971599999997</v>
      </c>
      <c r="I36">
        <v>2</v>
      </c>
      <c r="J36" s="3">
        <f t="shared" si="4"/>
        <v>14.8856</v>
      </c>
      <c r="K36" s="3">
        <f t="shared" si="5"/>
        <v>740.33531599999992</v>
      </c>
      <c r="L36" t="s">
        <v>45</v>
      </c>
      <c r="M36" t="s">
        <v>50</v>
      </c>
      <c r="N36">
        <v>1200</v>
      </c>
      <c r="O36" s="1">
        <f t="shared" si="0"/>
        <v>459.66468400000008</v>
      </c>
      <c r="P36" s="4">
        <f t="shared" si="1"/>
        <v>0.38305390333333339</v>
      </c>
    </row>
    <row r="37" spans="1:16" ht="15" customHeight="1" x14ac:dyDescent="0.25">
      <c r="A37" s="5">
        <v>43136</v>
      </c>
      <c r="B37" t="s">
        <v>30</v>
      </c>
      <c r="C37" t="s">
        <v>18</v>
      </c>
      <c r="D37" t="s">
        <v>2</v>
      </c>
      <c r="E37">
        <v>97.47</v>
      </c>
      <c r="F37" t="s">
        <v>73</v>
      </c>
      <c r="G37" s="2">
        <f t="shared" si="2"/>
        <v>97.47</v>
      </c>
      <c r="H37" s="3">
        <f t="shared" si="3"/>
        <v>725.44971599999997</v>
      </c>
      <c r="I37">
        <v>2</v>
      </c>
      <c r="J37" s="3">
        <f t="shared" si="4"/>
        <v>14.8856</v>
      </c>
      <c r="K37" s="3">
        <f t="shared" si="5"/>
        <v>740.33531599999992</v>
      </c>
      <c r="L37" t="s">
        <v>45</v>
      </c>
      <c r="M37" t="s">
        <v>50</v>
      </c>
      <c r="N37">
        <v>1200</v>
      </c>
      <c r="O37" s="1">
        <f t="shared" si="0"/>
        <v>459.66468400000008</v>
      </c>
      <c r="P37" s="4">
        <f t="shared" si="1"/>
        <v>0.38305390333333339</v>
      </c>
    </row>
    <row r="38" spans="1:16" ht="15" customHeight="1" x14ac:dyDescent="0.25">
      <c r="A38" s="5">
        <v>43138</v>
      </c>
      <c r="B38" t="s">
        <v>30</v>
      </c>
      <c r="C38" t="s">
        <v>18</v>
      </c>
      <c r="D38" t="s">
        <v>2</v>
      </c>
      <c r="E38">
        <v>97.47</v>
      </c>
      <c r="F38" t="s">
        <v>73</v>
      </c>
      <c r="G38" s="2">
        <f t="shared" si="2"/>
        <v>97.47</v>
      </c>
      <c r="H38" s="3">
        <f t="shared" si="3"/>
        <v>725.44971599999997</v>
      </c>
      <c r="I38">
        <v>2</v>
      </c>
      <c r="J38" s="3">
        <f t="shared" si="4"/>
        <v>14.8856</v>
      </c>
      <c r="K38" s="3">
        <f t="shared" si="5"/>
        <v>740.33531599999992</v>
      </c>
      <c r="L38" t="s">
        <v>45</v>
      </c>
      <c r="M38" t="s">
        <v>50</v>
      </c>
      <c r="N38">
        <v>1200</v>
      </c>
      <c r="O38" s="1">
        <f t="shared" si="0"/>
        <v>459.66468400000008</v>
      </c>
      <c r="P38" s="4">
        <f t="shared" si="1"/>
        <v>0.38305390333333339</v>
      </c>
    </row>
    <row r="39" spans="1:16" ht="15" customHeight="1" x14ac:dyDescent="0.25">
      <c r="A39" s="5">
        <v>43139</v>
      </c>
      <c r="B39" t="s">
        <v>30</v>
      </c>
      <c r="C39" t="s">
        <v>18</v>
      </c>
      <c r="D39" t="s">
        <v>2</v>
      </c>
      <c r="E39">
        <v>97.47</v>
      </c>
      <c r="F39" t="s">
        <v>73</v>
      </c>
      <c r="G39" s="2">
        <f t="shared" si="2"/>
        <v>97.47</v>
      </c>
      <c r="H39" s="3">
        <f t="shared" si="3"/>
        <v>725.44971599999997</v>
      </c>
      <c r="I39">
        <v>2</v>
      </c>
      <c r="J39" s="3">
        <f t="shared" si="4"/>
        <v>14.8856</v>
      </c>
      <c r="K39" s="3">
        <f t="shared" si="5"/>
        <v>740.33531599999992</v>
      </c>
      <c r="L39" t="s">
        <v>45</v>
      </c>
      <c r="M39" t="s">
        <v>50</v>
      </c>
      <c r="N39">
        <v>1200</v>
      </c>
      <c r="O39" s="1">
        <f t="shared" si="0"/>
        <v>459.66468400000008</v>
      </c>
      <c r="P39" s="4">
        <f t="shared" si="1"/>
        <v>0.38305390333333339</v>
      </c>
    </row>
    <row r="40" spans="1:16" ht="15" customHeight="1" x14ac:dyDescent="0.25">
      <c r="A40" s="5">
        <v>43140</v>
      </c>
      <c r="B40" t="s">
        <v>30</v>
      </c>
      <c r="C40" t="s">
        <v>18</v>
      </c>
      <c r="D40" t="s">
        <v>2</v>
      </c>
      <c r="E40">
        <v>97.47</v>
      </c>
      <c r="F40" t="s">
        <v>73</v>
      </c>
      <c r="G40" s="2">
        <f t="shared" si="2"/>
        <v>97.47</v>
      </c>
      <c r="H40" s="3">
        <f t="shared" si="3"/>
        <v>725.44971599999997</v>
      </c>
      <c r="I40">
        <v>2</v>
      </c>
      <c r="J40" s="3">
        <f t="shared" si="4"/>
        <v>14.8856</v>
      </c>
      <c r="K40" s="3">
        <f t="shared" si="5"/>
        <v>740.33531599999992</v>
      </c>
      <c r="L40" t="s">
        <v>45</v>
      </c>
      <c r="M40" t="s">
        <v>50</v>
      </c>
      <c r="N40">
        <v>1200</v>
      </c>
      <c r="O40" s="1">
        <f t="shared" si="0"/>
        <v>459.66468400000008</v>
      </c>
      <c r="P40" s="4">
        <f t="shared" si="1"/>
        <v>0.38305390333333339</v>
      </c>
    </row>
    <row r="41" spans="1:16" ht="15" customHeight="1" x14ac:dyDescent="0.25">
      <c r="A41" s="5">
        <v>43135</v>
      </c>
      <c r="B41" t="s">
        <v>30</v>
      </c>
      <c r="C41" t="s">
        <v>56</v>
      </c>
      <c r="D41" t="s">
        <v>2</v>
      </c>
      <c r="E41">
        <v>104.95</v>
      </c>
      <c r="F41" t="s">
        <v>73</v>
      </c>
      <c r="G41" s="2">
        <f t="shared" si="2"/>
        <v>104.95</v>
      </c>
      <c r="H41" s="3">
        <f t="shared" si="3"/>
        <v>781.12186000000008</v>
      </c>
      <c r="I41">
        <v>2</v>
      </c>
      <c r="J41" s="3">
        <f t="shared" si="4"/>
        <v>14.8856</v>
      </c>
      <c r="K41" s="3">
        <f t="shared" si="5"/>
        <v>796.00746000000004</v>
      </c>
      <c r="L41" t="s">
        <v>45</v>
      </c>
      <c r="M41" t="s">
        <v>50</v>
      </c>
      <c r="N41">
        <v>1200</v>
      </c>
      <c r="O41" s="1">
        <f>N41-K41</f>
        <v>403.99253999999996</v>
      </c>
      <c r="P41" s="4">
        <f>O41/N41</f>
        <v>0.33666044999999994</v>
      </c>
    </row>
    <row r="42" spans="1:16" ht="15" customHeight="1" x14ac:dyDescent="0.25">
      <c r="A42" s="5">
        <v>43136</v>
      </c>
      <c r="B42" t="s">
        <v>30</v>
      </c>
      <c r="C42" t="s">
        <v>56</v>
      </c>
      <c r="D42" t="s">
        <v>2</v>
      </c>
      <c r="E42">
        <v>104.95</v>
      </c>
      <c r="F42" t="s">
        <v>73</v>
      </c>
      <c r="G42" s="2">
        <f t="shared" si="2"/>
        <v>104.95</v>
      </c>
      <c r="H42" s="3">
        <f t="shared" si="3"/>
        <v>781.12186000000008</v>
      </c>
      <c r="I42">
        <v>2</v>
      </c>
      <c r="J42" s="3">
        <f t="shared" si="4"/>
        <v>14.8856</v>
      </c>
      <c r="K42" s="3">
        <f t="shared" si="5"/>
        <v>796.00746000000004</v>
      </c>
      <c r="L42" t="s">
        <v>45</v>
      </c>
      <c r="M42" t="s">
        <v>50</v>
      </c>
      <c r="N42">
        <v>1200</v>
      </c>
      <c r="O42" s="1">
        <f>N42-K42</f>
        <v>403.99253999999996</v>
      </c>
      <c r="P42" s="4">
        <f>O42/N42</f>
        <v>0.33666044999999994</v>
      </c>
    </row>
    <row r="43" spans="1:16" ht="15" customHeight="1" x14ac:dyDescent="0.25">
      <c r="A43" s="5">
        <v>43138</v>
      </c>
      <c r="B43" t="s">
        <v>30</v>
      </c>
      <c r="C43" t="s">
        <v>56</v>
      </c>
      <c r="D43" t="s">
        <v>2</v>
      </c>
      <c r="E43">
        <v>104.95</v>
      </c>
      <c r="F43" t="s">
        <v>73</v>
      </c>
      <c r="G43" s="2">
        <f t="shared" si="2"/>
        <v>104.95</v>
      </c>
      <c r="H43" s="3">
        <f t="shared" si="3"/>
        <v>781.12186000000008</v>
      </c>
      <c r="I43">
        <v>2</v>
      </c>
      <c r="J43" s="3">
        <f t="shared" si="4"/>
        <v>14.8856</v>
      </c>
      <c r="K43" s="3">
        <f t="shared" si="5"/>
        <v>796.00746000000004</v>
      </c>
      <c r="L43" t="s">
        <v>45</v>
      </c>
      <c r="M43" t="s">
        <v>50</v>
      </c>
      <c r="N43">
        <v>1200</v>
      </c>
      <c r="O43" s="1">
        <f>N43-K43</f>
        <v>403.99253999999996</v>
      </c>
      <c r="P43" s="4">
        <f>O43/N43</f>
        <v>0.33666044999999994</v>
      </c>
    </row>
    <row r="44" spans="1:16" ht="15" customHeight="1" x14ac:dyDescent="0.25">
      <c r="A44" s="5">
        <v>43139</v>
      </c>
      <c r="B44" t="s">
        <v>30</v>
      </c>
      <c r="C44" t="s">
        <v>56</v>
      </c>
      <c r="D44" t="s">
        <v>2</v>
      </c>
      <c r="E44">
        <v>104.95</v>
      </c>
      <c r="F44" t="s">
        <v>73</v>
      </c>
      <c r="G44" s="2">
        <f t="shared" si="2"/>
        <v>104.95</v>
      </c>
      <c r="H44" s="3">
        <f t="shared" si="3"/>
        <v>781.12186000000008</v>
      </c>
      <c r="I44">
        <v>2</v>
      </c>
      <c r="J44" s="3">
        <f t="shared" si="4"/>
        <v>14.8856</v>
      </c>
      <c r="K44" s="3">
        <f t="shared" si="5"/>
        <v>796.00746000000004</v>
      </c>
      <c r="L44" t="s">
        <v>45</v>
      </c>
      <c r="M44" t="s">
        <v>50</v>
      </c>
      <c r="N44">
        <v>1200</v>
      </c>
      <c r="O44" s="1">
        <f>N44-K44</f>
        <v>403.99253999999996</v>
      </c>
      <c r="P44" s="4">
        <f>O44/N44</f>
        <v>0.33666044999999994</v>
      </c>
    </row>
    <row r="45" spans="1:16" ht="15" customHeight="1" x14ac:dyDescent="0.25">
      <c r="A45" s="5">
        <v>43140</v>
      </c>
      <c r="B45" t="s">
        <v>30</v>
      </c>
      <c r="C45" t="s">
        <v>56</v>
      </c>
      <c r="D45" t="s">
        <v>2</v>
      </c>
      <c r="E45">
        <v>104.95</v>
      </c>
      <c r="F45" t="s">
        <v>73</v>
      </c>
      <c r="G45" s="2">
        <f t="shared" si="2"/>
        <v>104.95</v>
      </c>
      <c r="H45" s="3">
        <f t="shared" si="3"/>
        <v>781.12186000000008</v>
      </c>
      <c r="I45">
        <v>2</v>
      </c>
      <c r="J45" s="3">
        <f t="shared" si="4"/>
        <v>14.8856</v>
      </c>
      <c r="K45" s="3">
        <f t="shared" si="5"/>
        <v>796.00746000000004</v>
      </c>
      <c r="L45" t="s">
        <v>45</v>
      </c>
      <c r="M45" t="s">
        <v>50</v>
      </c>
      <c r="N45">
        <v>1200</v>
      </c>
      <c r="O45" s="1">
        <f>N45-K45</f>
        <v>403.99253999999996</v>
      </c>
      <c r="P45" s="4">
        <f>O45/N45</f>
        <v>0.33666044999999994</v>
      </c>
    </row>
    <row r="46" spans="1:16" ht="15" customHeight="1" x14ac:dyDescent="0.25">
      <c r="A46" s="5">
        <v>43135</v>
      </c>
      <c r="B46" t="s">
        <v>25</v>
      </c>
      <c r="C46" t="s">
        <v>1</v>
      </c>
      <c r="D46" t="s">
        <v>2</v>
      </c>
      <c r="E46">
        <v>83.97</v>
      </c>
      <c r="F46" t="s">
        <v>73</v>
      </c>
      <c r="G46" s="2">
        <f t="shared" si="2"/>
        <v>83.97</v>
      </c>
      <c r="H46" s="3">
        <f t="shared" si="3"/>
        <v>624.97191599999996</v>
      </c>
      <c r="I46">
        <v>2</v>
      </c>
      <c r="J46" s="3">
        <f t="shared" si="4"/>
        <v>14.8856</v>
      </c>
      <c r="K46" s="3">
        <f t="shared" si="5"/>
        <v>639.85751599999992</v>
      </c>
      <c r="L46" t="s">
        <v>45</v>
      </c>
      <c r="M46" t="s">
        <v>50</v>
      </c>
      <c r="N46">
        <v>1100</v>
      </c>
      <c r="O46" s="1">
        <f t="shared" ref="O46:O57" si="6">N46-K46</f>
        <v>460.14248400000008</v>
      </c>
      <c r="P46" s="4">
        <f t="shared" ref="P46:P57" si="7">O46/N46</f>
        <v>0.41831134909090917</v>
      </c>
    </row>
    <row r="47" spans="1:16" ht="15" customHeight="1" x14ac:dyDescent="0.25">
      <c r="A47" s="5">
        <v>43136</v>
      </c>
      <c r="B47" t="s">
        <v>25</v>
      </c>
      <c r="C47" t="s">
        <v>1</v>
      </c>
      <c r="D47" t="s">
        <v>2</v>
      </c>
      <c r="E47">
        <v>83.97</v>
      </c>
      <c r="F47" t="s">
        <v>73</v>
      </c>
      <c r="G47" s="2">
        <f t="shared" si="2"/>
        <v>83.97</v>
      </c>
      <c r="H47" s="3">
        <f t="shared" si="3"/>
        <v>624.97191599999996</v>
      </c>
      <c r="I47">
        <v>2</v>
      </c>
      <c r="J47" s="3">
        <f t="shared" si="4"/>
        <v>14.8856</v>
      </c>
      <c r="K47" s="3">
        <f t="shared" si="5"/>
        <v>639.85751599999992</v>
      </c>
      <c r="L47" t="s">
        <v>45</v>
      </c>
      <c r="M47" t="s">
        <v>50</v>
      </c>
      <c r="N47">
        <v>1100</v>
      </c>
      <c r="O47" s="1">
        <f t="shared" si="6"/>
        <v>460.14248400000008</v>
      </c>
      <c r="P47" s="4">
        <f t="shared" si="7"/>
        <v>0.41831134909090917</v>
      </c>
    </row>
    <row r="48" spans="1:16" ht="15" customHeight="1" x14ac:dyDescent="0.25">
      <c r="A48" s="5">
        <v>43138</v>
      </c>
      <c r="B48" t="s">
        <v>25</v>
      </c>
      <c r="C48" t="s">
        <v>1</v>
      </c>
      <c r="D48" t="s">
        <v>2</v>
      </c>
      <c r="E48">
        <v>83.97</v>
      </c>
      <c r="F48" t="s">
        <v>73</v>
      </c>
      <c r="G48" s="2">
        <f t="shared" si="2"/>
        <v>83.97</v>
      </c>
      <c r="H48" s="3">
        <f t="shared" si="3"/>
        <v>624.97191599999996</v>
      </c>
      <c r="I48">
        <v>2</v>
      </c>
      <c r="J48" s="3">
        <f t="shared" si="4"/>
        <v>14.8856</v>
      </c>
      <c r="K48" s="3">
        <f t="shared" si="5"/>
        <v>639.85751599999992</v>
      </c>
      <c r="L48" t="s">
        <v>45</v>
      </c>
      <c r="M48" t="s">
        <v>50</v>
      </c>
      <c r="N48">
        <v>1100</v>
      </c>
      <c r="O48" s="1">
        <f t="shared" si="6"/>
        <v>460.14248400000008</v>
      </c>
      <c r="P48" s="4">
        <f t="shared" si="7"/>
        <v>0.41831134909090917</v>
      </c>
    </row>
    <row r="49" spans="1:16" ht="15" customHeight="1" x14ac:dyDescent="0.25">
      <c r="A49" s="5">
        <v>43139</v>
      </c>
      <c r="B49" t="s">
        <v>25</v>
      </c>
      <c r="C49" t="s">
        <v>1</v>
      </c>
      <c r="D49" t="s">
        <v>2</v>
      </c>
      <c r="E49">
        <v>83.97</v>
      </c>
      <c r="F49" t="s">
        <v>73</v>
      </c>
      <c r="G49" s="2">
        <f t="shared" si="2"/>
        <v>83.97</v>
      </c>
      <c r="H49" s="3">
        <f t="shared" si="3"/>
        <v>624.97191599999996</v>
      </c>
      <c r="I49">
        <v>2</v>
      </c>
      <c r="J49" s="3">
        <f t="shared" si="4"/>
        <v>14.8856</v>
      </c>
      <c r="K49" s="3">
        <f t="shared" si="5"/>
        <v>639.85751599999992</v>
      </c>
      <c r="L49" t="s">
        <v>45</v>
      </c>
      <c r="M49" t="s">
        <v>50</v>
      </c>
      <c r="N49">
        <v>1100</v>
      </c>
      <c r="O49" s="1">
        <f t="shared" si="6"/>
        <v>460.14248400000008</v>
      </c>
      <c r="P49" s="4">
        <f t="shared" si="7"/>
        <v>0.41831134909090917</v>
      </c>
    </row>
    <row r="50" spans="1:16" ht="15" customHeight="1" x14ac:dyDescent="0.25">
      <c r="A50" s="5">
        <v>43140</v>
      </c>
      <c r="B50" t="s">
        <v>25</v>
      </c>
      <c r="C50" t="s">
        <v>1</v>
      </c>
      <c r="D50" t="s">
        <v>2</v>
      </c>
      <c r="E50">
        <v>83.97</v>
      </c>
      <c r="F50" t="s">
        <v>73</v>
      </c>
      <c r="G50" s="2">
        <f t="shared" si="2"/>
        <v>83.97</v>
      </c>
      <c r="H50" s="3">
        <f t="shared" si="3"/>
        <v>624.97191599999996</v>
      </c>
      <c r="I50">
        <v>2</v>
      </c>
      <c r="J50" s="3">
        <f t="shared" si="4"/>
        <v>14.8856</v>
      </c>
      <c r="K50" s="3">
        <f t="shared" si="5"/>
        <v>639.85751599999992</v>
      </c>
      <c r="L50" t="s">
        <v>45</v>
      </c>
      <c r="M50" t="s">
        <v>50</v>
      </c>
      <c r="N50">
        <v>1100</v>
      </c>
      <c r="O50" s="1">
        <f t="shared" si="6"/>
        <v>460.14248400000008</v>
      </c>
      <c r="P50" s="4">
        <f t="shared" si="7"/>
        <v>0.41831134909090917</v>
      </c>
    </row>
    <row r="51" spans="1:16" ht="15" customHeight="1" x14ac:dyDescent="0.25">
      <c r="A51" s="5">
        <v>43135</v>
      </c>
      <c r="B51" t="s">
        <v>27</v>
      </c>
      <c r="C51" t="s">
        <v>9</v>
      </c>
      <c r="D51" t="s">
        <v>2</v>
      </c>
      <c r="E51">
        <v>94.22</v>
      </c>
      <c r="F51" t="s">
        <v>73</v>
      </c>
      <c r="G51" s="2">
        <f t="shared" ref="G51:G104" si="8">E51</f>
        <v>94.22</v>
      </c>
      <c r="H51" s="3">
        <f t="shared" ref="H51:H104" si="9">E51*$C$1</f>
        <v>701.26061600000003</v>
      </c>
      <c r="I51">
        <v>2</v>
      </c>
      <c r="J51" s="3">
        <f t="shared" ref="J51:J104" si="10">I51*$C$1</f>
        <v>14.8856</v>
      </c>
      <c r="K51" s="3">
        <f t="shared" ref="K51:K104" si="11">H51+J51</f>
        <v>716.14621599999998</v>
      </c>
      <c r="L51" t="s">
        <v>45</v>
      </c>
      <c r="M51" t="s">
        <v>50</v>
      </c>
      <c r="N51">
        <v>1100</v>
      </c>
      <c r="O51" s="1">
        <f t="shared" si="6"/>
        <v>383.85378400000002</v>
      </c>
      <c r="P51" s="4">
        <f t="shared" si="7"/>
        <v>0.34895798545454548</v>
      </c>
    </row>
    <row r="52" spans="1:16" ht="15" customHeight="1" x14ac:dyDescent="0.25">
      <c r="A52" s="5">
        <v>43136</v>
      </c>
      <c r="B52" t="s">
        <v>27</v>
      </c>
      <c r="C52" t="s">
        <v>9</v>
      </c>
      <c r="D52" t="s">
        <v>2</v>
      </c>
      <c r="E52">
        <v>94.22</v>
      </c>
      <c r="F52" t="s">
        <v>73</v>
      </c>
      <c r="G52" s="2">
        <f t="shared" si="8"/>
        <v>94.22</v>
      </c>
      <c r="H52" s="3">
        <f t="shared" si="9"/>
        <v>701.26061600000003</v>
      </c>
      <c r="I52">
        <v>2</v>
      </c>
      <c r="J52" s="3">
        <f t="shared" si="10"/>
        <v>14.8856</v>
      </c>
      <c r="K52" s="3">
        <f t="shared" si="11"/>
        <v>716.14621599999998</v>
      </c>
      <c r="L52" t="s">
        <v>45</v>
      </c>
      <c r="M52" t="s">
        <v>50</v>
      </c>
      <c r="N52">
        <v>1100</v>
      </c>
      <c r="O52" s="1">
        <f t="shared" si="6"/>
        <v>383.85378400000002</v>
      </c>
      <c r="P52" s="4">
        <f t="shared" si="7"/>
        <v>0.34895798545454548</v>
      </c>
    </row>
    <row r="53" spans="1:16" ht="15" customHeight="1" x14ac:dyDescent="0.25">
      <c r="A53" s="5">
        <v>43138</v>
      </c>
      <c r="B53" t="s">
        <v>27</v>
      </c>
      <c r="C53" t="s">
        <v>9</v>
      </c>
      <c r="D53" t="s">
        <v>2</v>
      </c>
      <c r="E53">
        <v>94.22</v>
      </c>
      <c r="F53" t="s">
        <v>73</v>
      </c>
      <c r="G53" s="2">
        <f t="shared" si="8"/>
        <v>94.22</v>
      </c>
      <c r="H53" s="3">
        <f t="shared" si="9"/>
        <v>701.26061600000003</v>
      </c>
      <c r="I53">
        <v>2</v>
      </c>
      <c r="J53" s="3">
        <f t="shared" si="10"/>
        <v>14.8856</v>
      </c>
      <c r="K53" s="3">
        <f t="shared" si="11"/>
        <v>716.14621599999998</v>
      </c>
      <c r="L53" t="s">
        <v>45</v>
      </c>
      <c r="M53" t="s">
        <v>50</v>
      </c>
      <c r="N53">
        <v>1100</v>
      </c>
      <c r="O53" s="1">
        <f t="shared" si="6"/>
        <v>383.85378400000002</v>
      </c>
      <c r="P53" s="4">
        <f t="shared" si="7"/>
        <v>0.34895798545454548</v>
      </c>
    </row>
    <row r="54" spans="1:16" ht="15" customHeight="1" x14ac:dyDescent="0.25">
      <c r="A54" s="5">
        <v>43139</v>
      </c>
      <c r="B54" t="s">
        <v>27</v>
      </c>
      <c r="C54" t="s">
        <v>9</v>
      </c>
      <c r="D54" t="s">
        <v>2</v>
      </c>
      <c r="E54">
        <v>94.22</v>
      </c>
      <c r="F54" t="s">
        <v>73</v>
      </c>
      <c r="G54" s="2">
        <f t="shared" si="8"/>
        <v>94.22</v>
      </c>
      <c r="H54" s="3">
        <f t="shared" si="9"/>
        <v>701.26061600000003</v>
      </c>
      <c r="I54">
        <v>2</v>
      </c>
      <c r="J54" s="3">
        <f t="shared" si="10"/>
        <v>14.8856</v>
      </c>
      <c r="K54" s="3">
        <f t="shared" si="11"/>
        <v>716.14621599999998</v>
      </c>
      <c r="L54" t="s">
        <v>45</v>
      </c>
      <c r="M54" t="s">
        <v>50</v>
      </c>
      <c r="N54">
        <v>1100</v>
      </c>
      <c r="O54" s="1">
        <f t="shared" si="6"/>
        <v>383.85378400000002</v>
      </c>
      <c r="P54" s="4">
        <f t="shared" si="7"/>
        <v>0.34895798545454548</v>
      </c>
    </row>
    <row r="55" spans="1:16" ht="15" customHeight="1" x14ac:dyDescent="0.25">
      <c r="A55" s="5">
        <v>43140</v>
      </c>
      <c r="B55" t="s">
        <v>27</v>
      </c>
      <c r="C55" t="s">
        <v>9</v>
      </c>
      <c r="D55" t="s">
        <v>2</v>
      </c>
      <c r="E55">
        <v>94.22</v>
      </c>
      <c r="F55" t="s">
        <v>73</v>
      </c>
      <c r="G55" s="2">
        <f t="shared" si="8"/>
        <v>94.22</v>
      </c>
      <c r="H55" s="3">
        <f t="shared" si="9"/>
        <v>701.26061600000003</v>
      </c>
      <c r="I55">
        <v>2</v>
      </c>
      <c r="J55" s="3">
        <f t="shared" si="10"/>
        <v>14.8856</v>
      </c>
      <c r="K55" s="3">
        <f t="shared" si="11"/>
        <v>716.14621599999998</v>
      </c>
      <c r="L55" t="s">
        <v>45</v>
      </c>
      <c r="M55" t="s">
        <v>50</v>
      </c>
      <c r="N55">
        <v>1100</v>
      </c>
      <c r="O55" s="1">
        <f t="shared" si="6"/>
        <v>383.85378400000002</v>
      </c>
      <c r="P55" s="4">
        <f t="shared" si="7"/>
        <v>0.34895798545454548</v>
      </c>
    </row>
    <row r="56" spans="1:16" ht="15" customHeight="1" x14ac:dyDescent="0.25">
      <c r="A56" s="5">
        <v>43135</v>
      </c>
      <c r="B56" t="s">
        <v>31</v>
      </c>
      <c r="C56" t="s">
        <v>57</v>
      </c>
      <c r="D56" t="s">
        <v>2</v>
      </c>
      <c r="E56">
        <v>84.47</v>
      </c>
      <c r="F56" t="s">
        <v>73</v>
      </c>
      <c r="G56" s="2">
        <f t="shared" si="8"/>
        <v>84.47</v>
      </c>
      <c r="H56" s="3">
        <f t="shared" si="9"/>
        <v>628.69331599999998</v>
      </c>
      <c r="I56">
        <v>2</v>
      </c>
      <c r="J56" s="3">
        <f t="shared" si="10"/>
        <v>14.8856</v>
      </c>
      <c r="K56" s="3">
        <f t="shared" si="11"/>
        <v>643.57891599999994</v>
      </c>
      <c r="L56" t="s">
        <v>45</v>
      </c>
      <c r="M56" t="s">
        <v>50</v>
      </c>
      <c r="N56">
        <v>1100</v>
      </c>
      <c r="O56" s="1">
        <f t="shared" si="6"/>
        <v>456.42108400000006</v>
      </c>
      <c r="P56" s="4">
        <f t="shared" si="7"/>
        <v>0.41492825818181822</v>
      </c>
    </row>
    <row r="57" spans="1:16" ht="15" customHeight="1" x14ac:dyDescent="0.25">
      <c r="A57" s="5">
        <v>43136</v>
      </c>
      <c r="B57" t="s">
        <v>31</v>
      </c>
      <c r="C57" t="s">
        <v>57</v>
      </c>
      <c r="D57" t="s">
        <v>2</v>
      </c>
      <c r="E57">
        <v>84.47</v>
      </c>
      <c r="F57" t="s">
        <v>73</v>
      </c>
      <c r="G57" s="2">
        <f t="shared" si="8"/>
        <v>84.47</v>
      </c>
      <c r="H57" s="3">
        <f t="shared" si="9"/>
        <v>628.69331599999998</v>
      </c>
      <c r="I57">
        <v>2</v>
      </c>
      <c r="J57" s="3">
        <f t="shared" si="10"/>
        <v>14.8856</v>
      </c>
      <c r="K57" s="3">
        <f t="shared" si="11"/>
        <v>643.57891599999994</v>
      </c>
      <c r="L57" t="s">
        <v>45</v>
      </c>
      <c r="M57" t="s">
        <v>50</v>
      </c>
      <c r="N57">
        <v>1100</v>
      </c>
      <c r="O57" s="1">
        <f t="shared" si="6"/>
        <v>456.42108400000006</v>
      </c>
      <c r="P57" s="4">
        <f t="shared" si="7"/>
        <v>0.41492825818181822</v>
      </c>
    </row>
    <row r="58" spans="1:16" ht="15" customHeight="1" x14ac:dyDescent="0.25">
      <c r="A58" s="5">
        <v>43138</v>
      </c>
      <c r="B58" t="s">
        <v>31</v>
      </c>
      <c r="C58" t="s">
        <v>57</v>
      </c>
      <c r="D58" t="s">
        <v>2</v>
      </c>
      <c r="E58">
        <v>84.47</v>
      </c>
      <c r="F58" t="s">
        <v>73</v>
      </c>
      <c r="G58" s="2">
        <f t="shared" si="8"/>
        <v>84.47</v>
      </c>
      <c r="H58" s="3">
        <f t="shared" si="9"/>
        <v>628.69331599999998</v>
      </c>
      <c r="I58">
        <v>2</v>
      </c>
      <c r="J58" s="3">
        <f t="shared" si="10"/>
        <v>14.8856</v>
      </c>
      <c r="K58" s="3">
        <f t="shared" si="11"/>
        <v>643.57891599999994</v>
      </c>
      <c r="L58" t="s">
        <v>45</v>
      </c>
      <c r="M58" t="s">
        <v>50</v>
      </c>
      <c r="N58">
        <v>1100</v>
      </c>
      <c r="O58" s="1">
        <f t="shared" ref="O58:O79" si="12">N58-K58</f>
        <v>456.42108400000006</v>
      </c>
      <c r="P58" s="4">
        <f t="shared" ref="P58:P79" si="13">O58/N58</f>
        <v>0.41492825818181822</v>
      </c>
    </row>
    <row r="59" spans="1:16" ht="15" customHeight="1" x14ac:dyDescent="0.25">
      <c r="A59" s="5">
        <v>43139</v>
      </c>
      <c r="B59" t="s">
        <v>31</v>
      </c>
      <c r="C59" t="s">
        <v>57</v>
      </c>
      <c r="D59" t="s">
        <v>2</v>
      </c>
      <c r="E59">
        <v>84.47</v>
      </c>
      <c r="F59" t="s">
        <v>73</v>
      </c>
      <c r="G59" s="2">
        <f t="shared" si="8"/>
        <v>84.47</v>
      </c>
      <c r="H59" s="3">
        <f t="shared" si="9"/>
        <v>628.69331599999998</v>
      </c>
      <c r="I59">
        <v>2</v>
      </c>
      <c r="J59" s="3">
        <f t="shared" si="10"/>
        <v>14.8856</v>
      </c>
      <c r="K59" s="3">
        <f t="shared" si="11"/>
        <v>643.57891599999994</v>
      </c>
      <c r="L59" t="s">
        <v>45</v>
      </c>
      <c r="M59" t="s">
        <v>50</v>
      </c>
      <c r="N59">
        <v>1100</v>
      </c>
      <c r="O59" s="1">
        <f t="shared" si="12"/>
        <v>456.42108400000006</v>
      </c>
      <c r="P59" s="4">
        <f t="shared" si="13"/>
        <v>0.41492825818181822</v>
      </c>
    </row>
    <row r="60" spans="1:16" ht="15" customHeight="1" x14ac:dyDescent="0.25">
      <c r="A60" s="5">
        <v>43140</v>
      </c>
      <c r="B60" t="s">
        <v>31</v>
      </c>
      <c r="C60" t="s">
        <v>57</v>
      </c>
      <c r="D60" t="s">
        <v>2</v>
      </c>
      <c r="E60">
        <v>84.47</v>
      </c>
      <c r="F60" t="s">
        <v>73</v>
      </c>
      <c r="G60" s="2">
        <f t="shared" si="8"/>
        <v>84.47</v>
      </c>
      <c r="H60" s="3">
        <f t="shared" si="9"/>
        <v>628.69331599999998</v>
      </c>
      <c r="I60">
        <v>2</v>
      </c>
      <c r="J60" s="3">
        <f t="shared" si="10"/>
        <v>14.8856</v>
      </c>
      <c r="K60" s="3">
        <f t="shared" si="11"/>
        <v>643.57891599999994</v>
      </c>
      <c r="L60" t="s">
        <v>45</v>
      </c>
      <c r="M60" t="s">
        <v>50</v>
      </c>
      <c r="N60">
        <v>1100</v>
      </c>
      <c r="O60" s="1">
        <f t="shared" si="12"/>
        <v>456.42108400000006</v>
      </c>
      <c r="P60" s="4">
        <f t="shared" si="13"/>
        <v>0.41492825818181822</v>
      </c>
    </row>
    <row r="61" spans="1:16" ht="15" customHeight="1" x14ac:dyDescent="0.25">
      <c r="A61" s="5">
        <v>43135</v>
      </c>
      <c r="B61" t="s">
        <v>22</v>
      </c>
      <c r="C61" t="s">
        <v>12</v>
      </c>
      <c r="D61" t="s">
        <v>2</v>
      </c>
      <c r="E61">
        <v>97.46</v>
      </c>
      <c r="F61" t="s">
        <v>73</v>
      </c>
      <c r="G61" s="2">
        <f t="shared" si="8"/>
        <v>97.46</v>
      </c>
      <c r="H61" s="3">
        <f t="shared" si="9"/>
        <v>725.37528799999995</v>
      </c>
      <c r="I61">
        <v>2</v>
      </c>
      <c r="J61" s="3">
        <f t="shared" si="10"/>
        <v>14.8856</v>
      </c>
      <c r="K61" s="3">
        <f t="shared" si="11"/>
        <v>740.26088799999991</v>
      </c>
      <c r="L61" t="s">
        <v>45</v>
      </c>
      <c r="M61" t="s">
        <v>50</v>
      </c>
      <c r="N61">
        <v>1050</v>
      </c>
      <c r="O61" s="1">
        <f t="shared" si="12"/>
        <v>309.73911200000009</v>
      </c>
      <c r="P61" s="4">
        <f t="shared" si="13"/>
        <v>0.29498963047619059</v>
      </c>
    </row>
    <row r="62" spans="1:16" ht="15" customHeight="1" x14ac:dyDescent="0.25">
      <c r="A62" s="5">
        <v>43136</v>
      </c>
      <c r="B62" t="s">
        <v>22</v>
      </c>
      <c r="C62" t="s">
        <v>12</v>
      </c>
      <c r="D62" t="s">
        <v>2</v>
      </c>
      <c r="E62">
        <v>97.46</v>
      </c>
      <c r="F62" t="s">
        <v>73</v>
      </c>
      <c r="G62" s="2">
        <f t="shared" si="8"/>
        <v>97.46</v>
      </c>
      <c r="H62" s="3">
        <f t="shared" si="9"/>
        <v>725.37528799999995</v>
      </c>
      <c r="I62">
        <v>2</v>
      </c>
      <c r="J62" s="3">
        <f t="shared" si="10"/>
        <v>14.8856</v>
      </c>
      <c r="K62" s="3">
        <f t="shared" si="11"/>
        <v>740.26088799999991</v>
      </c>
      <c r="L62" t="s">
        <v>45</v>
      </c>
      <c r="M62" t="s">
        <v>50</v>
      </c>
      <c r="N62">
        <v>1050</v>
      </c>
      <c r="O62" s="1">
        <f t="shared" si="12"/>
        <v>309.73911200000009</v>
      </c>
      <c r="P62" s="4">
        <f t="shared" si="13"/>
        <v>0.29498963047619059</v>
      </c>
    </row>
    <row r="63" spans="1:16" ht="15" customHeight="1" x14ac:dyDescent="0.25">
      <c r="A63" s="5">
        <v>43138</v>
      </c>
      <c r="B63" t="s">
        <v>22</v>
      </c>
      <c r="C63" t="s">
        <v>12</v>
      </c>
      <c r="D63" t="s">
        <v>2</v>
      </c>
      <c r="E63">
        <v>97.46</v>
      </c>
      <c r="F63" t="s">
        <v>73</v>
      </c>
      <c r="G63" s="2">
        <f t="shared" si="8"/>
        <v>97.46</v>
      </c>
      <c r="H63" s="3">
        <f t="shared" si="9"/>
        <v>725.37528799999995</v>
      </c>
      <c r="I63">
        <v>2</v>
      </c>
      <c r="J63" s="3">
        <f t="shared" si="10"/>
        <v>14.8856</v>
      </c>
      <c r="K63" s="3">
        <f t="shared" si="11"/>
        <v>740.26088799999991</v>
      </c>
      <c r="L63" t="s">
        <v>45</v>
      </c>
      <c r="M63" t="s">
        <v>50</v>
      </c>
      <c r="N63">
        <v>1050</v>
      </c>
      <c r="O63" s="1">
        <f t="shared" si="12"/>
        <v>309.73911200000009</v>
      </c>
      <c r="P63" s="4">
        <f t="shared" si="13"/>
        <v>0.29498963047619059</v>
      </c>
    </row>
    <row r="64" spans="1:16" ht="15" customHeight="1" x14ac:dyDescent="0.25">
      <c r="A64" s="5">
        <v>43139</v>
      </c>
      <c r="B64" t="s">
        <v>22</v>
      </c>
      <c r="C64" t="s">
        <v>12</v>
      </c>
      <c r="D64" t="s">
        <v>2</v>
      </c>
      <c r="E64">
        <v>94.86</v>
      </c>
      <c r="F64" t="s">
        <v>73</v>
      </c>
      <c r="G64" s="2">
        <f t="shared" si="8"/>
        <v>94.86</v>
      </c>
      <c r="H64" s="3">
        <f t="shared" si="9"/>
        <v>706.02400799999998</v>
      </c>
      <c r="I64">
        <v>2</v>
      </c>
      <c r="J64" s="3">
        <f t="shared" si="10"/>
        <v>14.8856</v>
      </c>
      <c r="K64" s="3">
        <f t="shared" si="11"/>
        <v>720.90960799999993</v>
      </c>
      <c r="L64" t="s">
        <v>45</v>
      </c>
      <c r="M64" t="s">
        <v>50</v>
      </c>
      <c r="N64">
        <v>1050</v>
      </c>
      <c r="O64" s="1">
        <f t="shared" si="12"/>
        <v>329.09039200000007</v>
      </c>
      <c r="P64" s="4">
        <f t="shared" si="13"/>
        <v>0.31341942095238101</v>
      </c>
    </row>
    <row r="65" spans="1:16" ht="15" customHeight="1" x14ac:dyDescent="0.25">
      <c r="A65" s="5">
        <v>43140</v>
      </c>
      <c r="B65" t="s">
        <v>22</v>
      </c>
      <c r="C65" t="s">
        <v>12</v>
      </c>
      <c r="D65" t="s">
        <v>2</v>
      </c>
      <c r="E65">
        <v>94.86</v>
      </c>
      <c r="F65" t="s">
        <v>73</v>
      </c>
      <c r="G65" s="2">
        <f t="shared" si="8"/>
        <v>94.86</v>
      </c>
      <c r="H65" s="3">
        <f t="shared" si="9"/>
        <v>706.02400799999998</v>
      </c>
      <c r="I65">
        <v>2</v>
      </c>
      <c r="J65" s="3">
        <f t="shared" si="10"/>
        <v>14.8856</v>
      </c>
      <c r="K65" s="3">
        <f t="shared" si="11"/>
        <v>720.90960799999993</v>
      </c>
      <c r="L65" t="s">
        <v>45</v>
      </c>
      <c r="M65" t="s">
        <v>50</v>
      </c>
      <c r="N65">
        <v>1050</v>
      </c>
      <c r="O65" s="1">
        <f t="shared" si="12"/>
        <v>329.09039200000007</v>
      </c>
      <c r="P65" s="4">
        <f t="shared" si="13"/>
        <v>0.31341942095238101</v>
      </c>
    </row>
    <row r="66" spans="1:16" ht="15" customHeight="1" x14ac:dyDescent="0.25">
      <c r="A66" s="5">
        <v>43135</v>
      </c>
      <c r="B66" t="s">
        <v>22</v>
      </c>
      <c r="C66" t="s">
        <v>10</v>
      </c>
      <c r="D66" t="s">
        <v>2</v>
      </c>
      <c r="E66">
        <v>97.2</v>
      </c>
      <c r="F66" t="s">
        <v>73</v>
      </c>
      <c r="G66" s="2">
        <f t="shared" si="8"/>
        <v>97.2</v>
      </c>
      <c r="H66" s="3">
        <f t="shared" si="9"/>
        <v>723.44015999999999</v>
      </c>
      <c r="I66">
        <v>2</v>
      </c>
      <c r="J66" s="3">
        <f t="shared" si="10"/>
        <v>14.8856</v>
      </c>
      <c r="K66" s="3">
        <f t="shared" si="11"/>
        <v>738.32575999999995</v>
      </c>
      <c r="L66" t="s">
        <v>45</v>
      </c>
      <c r="M66" t="s">
        <v>50</v>
      </c>
      <c r="N66">
        <v>1050</v>
      </c>
      <c r="O66" s="1">
        <f t="shared" si="12"/>
        <v>311.67424000000005</v>
      </c>
      <c r="P66" s="4">
        <f t="shared" si="13"/>
        <v>0.29683260952380958</v>
      </c>
    </row>
    <row r="67" spans="1:16" ht="15" customHeight="1" x14ac:dyDescent="0.25">
      <c r="A67" s="5">
        <v>43136</v>
      </c>
      <c r="B67" t="s">
        <v>22</v>
      </c>
      <c r="C67" t="s">
        <v>10</v>
      </c>
      <c r="D67" t="s">
        <v>2</v>
      </c>
      <c r="E67">
        <v>92.9</v>
      </c>
      <c r="F67" t="s">
        <v>73</v>
      </c>
      <c r="G67" s="2">
        <f t="shared" si="8"/>
        <v>92.9</v>
      </c>
      <c r="H67" s="3">
        <f t="shared" si="9"/>
        <v>691.43612000000007</v>
      </c>
      <c r="I67">
        <v>2</v>
      </c>
      <c r="J67" s="3">
        <f t="shared" si="10"/>
        <v>14.8856</v>
      </c>
      <c r="K67" s="3">
        <f t="shared" si="11"/>
        <v>706.32172000000003</v>
      </c>
      <c r="L67" t="s">
        <v>45</v>
      </c>
      <c r="M67" t="s">
        <v>50</v>
      </c>
      <c r="N67">
        <v>1050</v>
      </c>
      <c r="O67" s="1">
        <f t="shared" si="12"/>
        <v>343.67827999999997</v>
      </c>
      <c r="P67" s="4">
        <f t="shared" si="13"/>
        <v>0.3273126476190476</v>
      </c>
    </row>
    <row r="68" spans="1:16" ht="15" customHeight="1" x14ac:dyDescent="0.25">
      <c r="A68" s="5">
        <v>43138</v>
      </c>
      <c r="B68" t="s">
        <v>22</v>
      </c>
      <c r="C68" t="s">
        <v>10</v>
      </c>
      <c r="D68" t="s">
        <v>2</v>
      </c>
      <c r="E68">
        <v>97.2</v>
      </c>
      <c r="F68" t="s">
        <v>73</v>
      </c>
      <c r="G68" s="2">
        <f t="shared" si="8"/>
        <v>97.2</v>
      </c>
      <c r="H68" s="3">
        <f t="shared" si="9"/>
        <v>723.44015999999999</v>
      </c>
      <c r="I68">
        <v>2</v>
      </c>
      <c r="J68" s="3">
        <f t="shared" si="10"/>
        <v>14.8856</v>
      </c>
      <c r="K68" s="3">
        <f t="shared" si="11"/>
        <v>738.32575999999995</v>
      </c>
      <c r="L68" t="s">
        <v>45</v>
      </c>
      <c r="M68" t="s">
        <v>50</v>
      </c>
      <c r="N68">
        <v>1050</v>
      </c>
      <c r="O68" s="1">
        <f t="shared" si="12"/>
        <v>311.67424000000005</v>
      </c>
      <c r="P68" s="4">
        <f t="shared" si="13"/>
        <v>0.29683260952380958</v>
      </c>
    </row>
    <row r="69" spans="1:16" ht="15" customHeight="1" x14ac:dyDescent="0.25">
      <c r="A69" s="5">
        <v>43139</v>
      </c>
      <c r="B69" t="s">
        <v>22</v>
      </c>
      <c r="C69" t="s">
        <v>10</v>
      </c>
      <c r="D69" t="s">
        <v>2</v>
      </c>
      <c r="E69">
        <v>97.2</v>
      </c>
      <c r="F69" t="s">
        <v>73</v>
      </c>
      <c r="G69" s="2">
        <f t="shared" si="8"/>
        <v>97.2</v>
      </c>
      <c r="H69" s="3">
        <f t="shared" si="9"/>
        <v>723.44015999999999</v>
      </c>
      <c r="I69">
        <v>2</v>
      </c>
      <c r="J69" s="3">
        <f t="shared" si="10"/>
        <v>14.8856</v>
      </c>
      <c r="K69" s="3">
        <f t="shared" si="11"/>
        <v>738.32575999999995</v>
      </c>
      <c r="L69" t="s">
        <v>45</v>
      </c>
      <c r="M69" t="s">
        <v>50</v>
      </c>
      <c r="N69">
        <v>1050</v>
      </c>
      <c r="O69" s="1">
        <f t="shared" si="12"/>
        <v>311.67424000000005</v>
      </c>
      <c r="P69" s="4">
        <f t="shared" si="13"/>
        <v>0.29683260952380958</v>
      </c>
    </row>
    <row r="70" spans="1:16" ht="15" customHeight="1" x14ac:dyDescent="0.25">
      <c r="A70" s="5">
        <v>43140</v>
      </c>
      <c r="B70" t="s">
        <v>22</v>
      </c>
      <c r="C70" t="s">
        <v>10</v>
      </c>
      <c r="D70" t="s">
        <v>2</v>
      </c>
      <c r="E70">
        <v>92.9</v>
      </c>
      <c r="F70" t="s">
        <v>73</v>
      </c>
      <c r="G70" s="2">
        <f t="shared" si="8"/>
        <v>92.9</v>
      </c>
      <c r="H70" s="3">
        <f t="shared" si="9"/>
        <v>691.43612000000007</v>
      </c>
      <c r="I70">
        <v>2</v>
      </c>
      <c r="J70" s="3">
        <f t="shared" si="10"/>
        <v>14.8856</v>
      </c>
      <c r="K70" s="3">
        <f t="shared" si="11"/>
        <v>706.32172000000003</v>
      </c>
      <c r="L70" t="s">
        <v>45</v>
      </c>
      <c r="M70" t="s">
        <v>50</v>
      </c>
      <c r="N70">
        <v>1050</v>
      </c>
      <c r="O70" s="1">
        <f t="shared" si="12"/>
        <v>343.67827999999997</v>
      </c>
      <c r="P70" s="4">
        <f t="shared" si="13"/>
        <v>0.3273126476190476</v>
      </c>
    </row>
    <row r="71" spans="1:16" ht="15" customHeight="1" x14ac:dyDescent="0.25">
      <c r="A71" s="5">
        <v>43135</v>
      </c>
      <c r="B71" t="s">
        <v>22</v>
      </c>
      <c r="C71" t="s">
        <v>11</v>
      </c>
      <c r="D71" t="s">
        <v>2</v>
      </c>
      <c r="E71">
        <v>92.95</v>
      </c>
      <c r="F71" t="s">
        <v>73</v>
      </c>
      <c r="G71" s="2">
        <f t="shared" si="8"/>
        <v>92.95</v>
      </c>
      <c r="H71" s="3">
        <f t="shared" si="9"/>
        <v>691.80826000000002</v>
      </c>
      <c r="I71">
        <v>2</v>
      </c>
      <c r="J71" s="3">
        <f t="shared" si="10"/>
        <v>14.8856</v>
      </c>
      <c r="K71" s="3">
        <f t="shared" si="11"/>
        <v>706.69385999999997</v>
      </c>
      <c r="L71" t="s">
        <v>45</v>
      </c>
      <c r="M71" t="s">
        <v>50</v>
      </c>
      <c r="N71">
        <v>1000</v>
      </c>
      <c r="O71" s="1">
        <f t="shared" si="12"/>
        <v>293.30614000000003</v>
      </c>
      <c r="P71" s="4">
        <f t="shared" si="13"/>
        <v>0.29330614000000005</v>
      </c>
    </row>
    <row r="72" spans="1:16" ht="15" customHeight="1" x14ac:dyDescent="0.25">
      <c r="A72" s="5">
        <v>43136</v>
      </c>
      <c r="B72" t="s">
        <v>22</v>
      </c>
      <c r="C72" t="s">
        <v>11</v>
      </c>
      <c r="D72" t="s">
        <v>2</v>
      </c>
      <c r="E72">
        <v>92.95</v>
      </c>
      <c r="F72" t="s">
        <v>73</v>
      </c>
      <c r="G72" s="2">
        <f t="shared" si="8"/>
        <v>92.95</v>
      </c>
      <c r="H72" s="3">
        <f t="shared" si="9"/>
        <v>691.80826000000002</v>
      </c>
      <c r="I72">
        <v>2</v>
      </c>
      <c r="J72" s="3">
        <f t="shared" si="10"/>
        <v>14.8856</v>
      </c>
      <c r="K72" s="3">
        <f t="shared" si="11"/>
        <v>706.69385999999997</v>
      </c>
      <c r="L72" t="s">
        <v>45</v>
      </c>
      <c r="M72" t="s">
        <v>50</v>
      </c>
      <c r="N72">
        <v>1000</v>
      </c>
      <c r="O72" s="1">
        <f t="shared" si="12"/>
        <v>293.30614000000003</v>
      </c>
      <c r="P72" s="4">
        <f t="shared" si="13"/>
        <v>0.29330614000000005</v>
      </c>
    </row>
    <row r="73" spans="1:16" ht="15" customHeight="1" x14ac:dyDescent="0.25">
      <c r="A73" s="5">
        <v>43138</v>
      </c>
      <c r="B73" t="s">
        <v>22</v>
      </c>
      <c r="C73" t="s">
        <v>11</v>
      </c>
      <c r="D73" t="s">
        <v>2</v>
      </c>
      <c r="E73">
        <v>92.95</v>
      </c>
      <c r="F73" t="s">
        <v>73</v>
      </c>
      <c r="G73" s="2">
        <f t="shared" si="8"/>
        <v>92.95</v>
      </c>
      <c r="H73" s="3">
        <f t="shared" si="9"/>
        <v>691.80826000000002</v>
      </c>
      <c r="I73">
        <v>2</v>
      </c>
      <c r="J73" s="3">
        <f t="shared" si="10"/>
        <v>14.8856</v>
      </c>
      <c r="K73" s="3">
        <f t="shared" si="11"/>
        <v>706.69385999999997</v>
      </c>
      <c r="L73" t="s">
        <v>45</v>
      </c>
      <c r="M73" t="s">
        <v>50</v>
      </c>
      <c r="N73">
        <v>1000</v>
      </c>
      <c r="O73" s="1">
        <f t="shared" si="12"/>
        <v>293.30614000000003</v>
      </c>
      <c r="P73" s="4">
        <f t="shared" si="13"/>
        <v>0.29330614000000005</v>
      </c>
    </row>
    <row r="74" spans="1:16" ht="15" customHeight="1" x14ac:dyDescent="0.25">
      <c r="A74" s="5">
        <v>43139</v>
      </c>
      <c r="B74" t="s">
        <v>22</v>
      </c>
      <c r="C74" t="s">
        <v>11</v>
      </c>
      <c r="D74" t="s">
        <v>2</v>
      </c>
      <c r="E74">
        <v>83.96</v>
      </c>
      <c r="F74" t="s">
        <v>73</v>
      </c>
      <c r="G74" s="2">
        <f t="shared" si="8"/>
        <v>83.96</v>
      </c>
      <c r="H74" s="3">
        <f t="shared" si="9"/>
        <v>624.89748799999995</v>
      </c>
      <c r="I74">
        <v>2</v>
      </c>
      <c r="J74" s="3">
        <f t="shared" si="10"/>
        <v>14.8856</v>
      </c>
      <c r="K74" s="3">
        <f t="shared" si="11"/>
        <v>639.78308799999991</v>
      </c>
      <c r="L74" t="s">
        <v>45</v>
      </c>
      <c r="M74" t="s">
        <v>50</v>
      </c>
      <c r="N74">
        <v>1000</v>
      </c>
      <c r="O74" s="1">
        <f t="shared" si="12"/>
        <v>360.21691200000009</v>
      </c>
      <c r="P74" s="4">
        <f t="shared" si="13"/>
        <v>0.36021691200000011</v>
      </c>
    </row>
    <row r="75" spans="1:16" ht="15" customHeight="1" x14ac:dyDescent="0.25">
      <c r="A75" s="5">
        <v>43140</v>
      </c>
      <c r="B75" t="s">
        <v>22</v>
      </c>
      <c r="C75" t="s">
        <v>11</v>
      </c>
      <c r="D75" t="s">
        <v>2</v>
      </c>
      <c r="E75">
        <v>92.95</v>
      </c>
      <c r="F75" t="s">
        <v>73</v>
      </c>
      <c r="G75" s="2">
        <f t="shared" si="8"/>
        <v>92.95</v>
      </c>
      <c r="H75" s="3">
        <f t="shared" si="9"/>
        <v>691.80826000000002</v>
      </c>
      <c r="I75">
        <v>2</v>
      </c>
      <c r="J75" s="3">
        <f t="shared" si="10"/>
        <v>14.8856</v>
      </c>
      <c r="K75" s="3">
        <f t="shared" si="11"/>
        <v>706.69385999999997</v>
      </c>
      <c r="L75" t="s">
        <v>45</v>
      </c>
      <c r="M75" t="s">
        <v>50</v>
      </c>
      <c r="N75">
        <v>1000</v>
      </c>
      <c r="O75" s="1">
        <f t="shared" si="12"/>
        <v>293.30614000000003</v>
      </c>
      <c r="P75" s="4">
        <f t="shared" si="13"/>
        <v>0.29330614000000005</v>
      </c>
    </row>
    <row r="76" spans="1:16" ht="15" customHeight="1" x14ac:dyDescent="0.25">
      <c r="A76" s="5">
        <v>43135</v>
      </c>
      <c r="B76" t="s">
        <v>22</v>
      </c>
      <c r="C76" t="s">
        <v>13</v>
      </c>
      <c r="D76" t="s">
        <v>2</v>
      </c>
      <c r="E76">
        <v>104.96</v>
      </c>
      <c r="F76" t="s">
        <v>73</v>
      </c>
      <c r="G76" s="2">
        <f t="shared" si="8"/>
        <v>104.96</v>
      </c>
      <c r="H76" s="3">
        <f t="shared" si="9"/>
        <v>781.19628799999998</v>
      </c>
      <c r="I76">
        <v>2</v>
      </c>
      <c r="J76" s="3">
        <f t="shared" si="10"/>
        <v>14.8856</v>
      </c>
      <c r="K76" s="3">
        <f t="shared" si="11"/>
        <v>796.08188799999994</v>
      </c>
      <c r="L76" t="s">
        <v>45</v>
      </c>
      <c r="M76" t="s">
        <v>50</v>
      </c>
      <c r="N76">
        <v>1150</v>
      </c>
      <c r="O76" s="1">
        <f t="shared" si="12"/>
        <v>353.91811200000006</v>
      </c>
      <c r="P76" s="4">
        <f t="shared" si="13"/>
        <v>0.30775488000000006</v>
      </c>
    </row>
    <row r="77" spans="1:16" ht="15" customHeight="1" x14ac:dyDescent="0.25">
      <c r="A77" s="5">
        <v>43136</v>
      </c>
      <c r="B77" t="s">
        <v>22</v>
      </c>
      <c r="C77" t="s">
        <v>13</v>
      </c>
      <c r="D77" t="s">
        <v>2</v>
      </c>
      <c r="E77">
        <v>104.96</v>
      </c>
      <c r="F77" t="s">
        <v>73</v>
      </c>
      <c r="G77" s="2">
        <f t="shared" si="8"/>
        <v>104.96</v>
      </c>
      <c r="H77" s="3">
        <f t="shared" si="9"/>
        <v>781.19628799999998</v>
      </c>
      <c r="I77">
        <v>2</v>
      </c>
      <c r="J77" s="3">
        <f t="shared" si="10"/>
        <v>14.8856</v>
      </c>
      <c r="K77" s="3">
        <f t="shared" si="11"/>
        <v>796.08188799999994</v>
      </c>
      <c r="L77" t="s">
        <v>45</v>
      </c>
      <c r="M77" t="s">
        <v>50</v>
      </c>
      <c r="N77">
        <v>1150</v>
      </c>
      <c r="O77" s="1">
        <f t="shared" si="12"/>
        <v>353.91811200000006</v>
      </c>
      <c r="P77" s="4">
        <f t="shared" si="13"/>
        <v>0.30775488000000006</v>
      </c>
    </row>
    <row r="78" spans="1:16" ht="15" customHeight="1" x14ac:dyDescent="0.25">
      <c r="A78" s="5">
        <v>43138</v>
      </c>
      <c r="B78" t="s">
        <v>22</v>
      </c>
      <c r="C78" t="s">
        <v>13</v>
      </c>
      <c r="D78" t="s">
        <v>2</v>
      </c>
      <c r="E78">
        <v>104.96</v>
      </c>
      <c r="F78" t="s">
        <v>73</v>
      </c>
      <c r="G78" s="2">
        <f t="shared" si="8"/>
        <v>104.96</v>
      </c>
      <c r="H78" s="3">
        <f t="shared" si="9"/>
        <v>781.19628799999998</v>
      </c>
      <c r="I78">
        <v>2</v>
      </c>
      <c r="J78" s="3">
        <f t="shared" si="10"/>
        <v>14.8856</v>
      </c>
      <c r="K78" s="3">
        <f t="shared" si="11"/>
        <v>796.08188799999994</v>
      </c>
      <c r="L78" t="s">
        <v>45</v>
      </c>
      <c r="M78" t="s">
        <v>50</v>
      </c>
      <c r="N78">
        <v>1150</v>
      </c>
      <c r="O78" s="1">
        <f t="shared" si="12"/>
        <v>353.91811200000006</v>
      </c>
      <c r="P78" s="4">
        <f t="shared" si="13"/>
        <v>0.30775488000000006</v>
      </c>
    </row>
    <row r="79" spans="1:16" ht="15" customHeight="1" x14ac:dyDescent="0.25">
      <c r="A79" s="5">
        <v>43139</v>
      </c>
      <c r="B79" t="s">
        <v>22</v>
      </c>
      <c r="C79" t="s">
        <v>13</v>
      </c>
      <c r="D79" t="s">
        <v>2</v>
      </c>
      <c r="E79">
        <v>102.16</v>
      </c>
      <c r="F79" t="s">
        <v>73</v>
      </c>
      <c r="G79" s="2">
        <f t="shared" si="8"/>
        <v>102.16</v>
      </c>
      <c r="H79" s="3">
        <f t="shared" si="9"/>
        <v>760.356448</v>
      </c>
      <c r="I79">
        <v>2</v>
      </c>
      <c r="J79" s="3">
        <f t="shared" si="10"/>
        <v>14.8856</v>
      </c>
      <c r="K79" s="3">
        <f t="shared" si="11"/>
        <v>775.24204799999995</v>
      </c>
      <c r="L79" t="s">
        <v>45</v>
      </c>
      <c r="M79" t="s">
        <v>50</v>
      </c>
      <c r="N79">
        <v>1150</v>
      </c>
      <c r="O79" s="1">
        <f t="shared" si="12"/>
        <v>374.75795200000005</v>
      </c>
      <c r="P79" s="4">
        <f t="shared" si="13"/>
        <v>0.32587648000000002</v>
      </c>
    </row>
    <row r="80" spans="1:16" ht="15" customHeight="1" x14ac:dyDescent="0.25">
      <c r="A80" s="5">
        <v>43140</v>
      </c>
      <c r="B80" t="s">
        <v>22</v>
      </c>
      <c r="C80" t="s">
        <v>13</v>
      </c>
      <c r="D80" t="s">
        <v>2</v>
      </c>
      <c r="E80">
        <v>102.16</v>
      </c>
      <c r="F80" t="s">
        <v>73</v>
      </c>
      <c r="G80" s="2">
        <f t="shared" si="8"/>
        <v>102.16</v>
      </c>
      <c r="H80" s="3">
        <f t="shared" si="9"/>
        <v>760.356448</v>
      </c>
      <c r="I80">
        <v>2</v>
      </c>
      <c r="J80" s="3">
        <f t="shared" si="10"/>
        <v>14.8856</v>
      </c>
      <c r="K80" s="3">
        <f t="shared" si="11"/>
        <v>775.24204799999995</v>
      </c>
      <c r="L80" t="s">
        <v>45</v>
      </c>
      <c r="M80" t="s">
        <v>50</v>
      </c>
      <c r="N80">
        <v>1150</v>
      </c>
      <c r="O80" s="1">
        <f t="shared" ref="O80:O110" si="14">N80-K80</f>
        <v>374.75795200000005</v>
      </c>
      <c r="P80" s="4">
        <f t="shared" ref="P80:P110" si="15">O80/N80</f>
        <v>0.32587648000000002</v>
      </c>
    </row>
    <row r="81" spans="1:16" ht="15" customHeight="1" x14ac:dyDescent="0.25">
      <c r="A81" s="5">
        <v>43135</v>
      </c>
      <c r="B81" t="s">
        <v>26</v>
      </c>
      <c r="C81" t="s">
        <v>4</v>
      </c>
      <c r="D81" t="s">
        <v>2</v>
      </c>
      <c r="E81">
        <v>90.97</v>
      </c>
      <c r="F81" t="s">
        <v>73</v>
      </c>
      <c r="G81" s="2">
        <f t="shared" si="8"/>
        <v>90.97</v>
      </c>
      <c r="H81" s="3">
        <f t="shared" si="9"/>
        <v>677.07151599999997</v>
      </c>
      <c r="I81">
        <v>2</v>
      </c>
      <c r="J81" s="3">
        <f t="shared" si="10"/>
        <v>14.8856</v>
      </c>
      <c r="K81" s="3">
        <f t="shared" si="11"/>
        <v>691.95711599999993</v>
      </c>
      <c r="L81" t="s">
        <v>45</v>
      </c>
      <c r="M81" t="s">
        <v>50</v>
      </c>
      <c r="N81">
        <v>1100</v>
      </c>
      <c r="O81" s="1">
        <f t="shared" si="14"/>
        <v>408.04288400000007</v>
      </c>
      <c r="P81" s="4">
        <f t="shared" si="15"/>
        <v>0.37094807636363641</v>
      </c>
    </row>
    <row r="82" spans="1:16" ht="15" customHeight="1" x14ac:dyDescent="0.25">
      <c r="A82" s="5">
        <v>43136</v>
      </c>
      <c r="B82" t="s">
        <v>26</v>
      </c>
      <c r="C82" t="s">
        <v>4</v>
      </c>
      <c r="D82" t="s">
        <v>2</v>
      </c>
      <c r="E82">
        <v>90.97</v>
      </c>
      <c r="F82" t="s">
        <v>73</v>
      </c>
      <c r="G82" s="2">
        <f t="shared" si="8"/>
        <v>90.97</v>
      </c>
      <c r="H82" s="3">
        <f t="shared" si="9"/>
        <v>677.07151599999997</v>
      </c>
      <c r="I82">
        <v>2</v>
      </c>
      <c r="J82" s="3">
        <f t="shared" si="10"/>
        <v>14.8856</v>
      </c>
      <c r="K82" s="3">
        <f t="shared" si="11"/>
        <v>691.95711599999993</v>
      </c>
      <c r="L82" t="s">
        <v>45</v>
      </c>
      <c r="M82" t="s">
        <v>50</v>
      </c>
      <c r="N82">
        <v>1100</v>
      </c>
      <c r="O82" s="1">
        <f t="shared" si="14"/>
        <v>408.04288400000007</v>
      </c>
      <c r="P82" s="4">
        <f t="shared" si="15"/>
        <v>0.37094807636363641</v>
      </c>
    </row>
    <row r="83" spans="1:16" ht="15" customHeight="1" x14ac:dyDescent="0.25">
      <c r="A83" s="5">
        <v>43138</v>
      </c>
      <c r="B83" t="s">
        <v>26</v>
      </c>
      <c r="C83" t="s">
        <v>4</v>
      </c>
      <c r="D83" t="s">
        <v>2</v>
      </c>
      <c r="E83">
        <v>90.97</v>
      </c>
      <c r="F83" t="s">
        <v>73</v>
      </c>
      <c r="G83" s="2">
        <f t="shared" si="8"/>
        <v>90.97</v>
      </c>
      <c r="H83" s="3">
        <f t="shared" si="9"/>
        <v>677.07151599999997</v>
      </c>
      <c r="I83">
        <v>2</v>
      </c>
      <c r="J83" s="3">
        <f t="shared" si="10"/>
        <v>14.8856</v>
      </c>
      <c r="K83" s="3">
        <f t="shared" si="11"/>
        <v>691.95711599999993</v>
      </c>
      <c r="L83" t="s">
        <v>45</v>
      </c>
      <c r="M83" t="s">
        <v>50</v>
      </c>
      <c r="N83">
        <v>1100</v>
      </c>
      <c r="O83" s="1">
        <f t="shared" si="14"/>
        <v>408.04288400000007</v>
      </c>
      <c r="P83" s="4">
        <f t="shared" si="15"/>
        <v>0.37094807636363641</v>
      </c>
    </row>
    <row r="84" spans="1:16" ht="15" customHeight="1" x14ac:dyDescent="0.25">
      <c r="A84" s="5">
        <v>43139</v>
      </c>
      <c r="B84" t="s">
        <v>26</v>
      </c>
      <c r="C84" t="s">
        <v>4</v>
      </c>
      <c r="D84" t="s">
        <v>2</v>
      </c>
      <c r="E84">
        <v>88.37</v>
      </c>
      <c r="F84" t="s">
        <v>73</v>
      </c>
      <c r="G84" s="2">
        <f t="shared" si="8"/>
        <v>88.37</v>
      </c>
      <c r="H84" s="3">
        <f t="shared" si="9"/>
        <v>657.720236</v>
      </c>
      <c r="I84">
        <v>2</v>
      </c>
      <c r="J84" s="3">
        <f t="shared" si="10"/>
        <v>14.8856</v>
      </c>
      <c r="K84" s="3">
        <f t="shared" si="11"/>
        <v>672.60583599999995</v>
      </c>
      <c r="L84" t="s">
        <v>45</v>
      </c>
      <c r="M84" t="s">
        <v>50</v>
      </c>
      <c r="N84">
        <v>1100</v>
      </c>
      <c r="O84" s="1">
        <f t="shared" si="14"/>
        <v>427.39416400000005</v>
      </c>
      <c r="P84" s="4">
        <f t="shared" si="15"/>
        <v>0.38854014909090911</v>
      </c>
    </row>
    <row r="85" spans="1:16" ht="15" customHeight="1" x14ac:dyDescent="0.25">
      <c r="A85" s="5">
        <v>43140</v>
      </c>
      <c r="B85" t="s">
        <v>26</v>
      </c>
      <c r="C85" t="s">
        <v>4</v>
      </c>
      <c r="D85" t="s">
        <v>2</v>
      </c>
      <c r="E85">
        <v>88.37</v>
      </c>
      <c r="F85" t="s">
        <v>73</v>
      </c>
      <c r="G85" s="2">
        <f t="shared" si="8"/>
        <v>88.37</v>
      </c>
      <c r="H85" s="3">
        <f t="shared" si="9"/>
        <v>657.720236</v>
      </c>
      <c r="I85">
        <v>2</v>
      </c>
      <c r="J85" s="3">
        <f t="shared" si="10"/>
        <v>14.8856</v>
      </c>
      <c r="K85" s="3">
        <f t="shared" si="11"/>
        <v>672.60583599999995</v>
      </c>
      <c r="L85" t="s">
        <v>45</v>
      </c>
      <c r="M85" t="s">
        <v>50</v>
      </c>
      <c r="N85">
        <v>1100</v>
      </c>
      <c r="O85" s="1">
        <f t="shared" si="14"/>
        <v>427.39416400000005</v>
      </c>
      <c r="P85" s="4">
        <f t="shared" si="15"/>
        <v>0.38854014909090911</v>
      </c>
    </row>
    <row r="86" spans="1:16" ht="15" customHeight="1" x14ac:dyDescent="0.25">
      <c r="A86" s="5">
        <v>43135</v>
      </c>
      <c r="B86" t="s">
        <v>26</v>
      </c>
      <c r="C86" t="s">
        <v>5</v>
      </c>
      <c r="D86" t="s">
        <v>2</v>
      </c>
      <c r="E86">
        <v>85.77</v>
      </c>
      <c r="F86" t="s">
        <v>73</v>
      </c>
      <c r="G86" s="2">
        <f t="shared" si="8"/>
        <v>85.77</v>
      </c>
      <c r="H86" s="3">
        <f t="shared" si="9"/>
        <v>638.36895600000003</v>
      </c>
      <c r="I86">
        <v>2</v>
      </c>
      <c r="J86" s="3">
        <f t="shared" si="10"/>
        <v>14.8856</v>
      </c>
      <c r="K86" s="3">
        <f t="shared" si="11"/>
        <v>653.25455599999998</v>
      </c>
      <c r="L86" t="s">
        <v>45</v>
      </c>
      <c r="M86" t="s">
        <v>50</v>
      </c>
      <c r="N86">
        <v>1000</v>
      </c>
      <c r="O86" s="1">
        <f t="shared" si="14"/>
        <v>346.74544400000002</v>
      </c>
      <c r="P86" s="4">
        <f t="shared" si="15"/>
        <v>0.34674544400000001</v>
      </c>
    </row>
    <row r="87" spans="1:16" ht="15" customHeight="1" x14ac:dyDescent="0.25">
      <c r="A87" s="5">
        <v>43136</v>
      </c>
      <c r="B87" t="s">
        <v>26</v>
      </c>
      <c r="C87" t="s">
        <v>5</v>
      </c>
      <c r="D87" t="s">
        <v>2</v>
      </c>
      <c r="E87">
        <v>80.569999999999993</v>
      </c>
      <c r="F87" t="s">
        <v>73</v>
      </c>
      <c r="G87" s="2">
        <f t="shared" si="8"/>
        <v>80.569999999999993</v>
      </c>
      <c r="H87" s="3">
        <f t="shared" si="9"/>
        <v>599.66639599999996</v>
      </c>
      <c r="I87">
        <v>2</v>
      </c>
      <c r="J87" s="3">
        <f t="shared" si="10"/>
        <v>14.8856</v>
      </c>
      <c r="K87" s="3">
        <f t="shared" si="11"/>
        <v>614.55199599999992</v>
      </c>
      <c r="L87" t="s">
        <v>45</v>
      </c>
      <c r="M87" t="s">
        <v>50</v>
      </c>
      <c r="N87">
        <v>1000</v>
      </c>
      <c r="O87" s="1">
        <f t="shared" si="14"/>
        <v>385.44800400000008</v>
      </c>
      <c r="P87" s="4">
        <f t="shared" si="15"/>
        <v>0.38544800400000007</v>
      </c>
    </row>
    <row r="88" spans="1:16" ht="15" customHeight="1" x14ac:dyDescent="0.25">
      <c r="A88" s="5">
        <v>43138</v>
      </c>
      <c r="B88" t="s">
        <v>26</v>
      </c>
      <c r="C88" t="s">
        <v>5</v>
      </c>
      <c r="D88" t="s">
        <v>2</v>
      </c>
      <c r="E88">
        <v>80.569999999999993</v>
      </c>
      <c r="F88" t="s">
        <v>73</v>
      </c>
      <c r="G88" s="2">
        <f t="shared" si="8"/>
        <v>80.569999999999993</v>
      </c>
      <c r="H88" s="3">
        <f t="shared" si="9"/>
        <v>599.66639599999996</v>
      </c>
      <c r="I88">
        <v>2</v>
      </c>
      <c r="J88" s="3">
        <f t="shared" si="10"/>
        <v>14.8856</v>
      </c>
      <c r="K88" s="3">
        <f t="shared" si="11"/>
        <v>614.55199599999992</v>
      </c>
      <c r="L88" t="s">
        <v>45</v>
      </c>
      <c r="M88" t="s">
        <v>50</v>
      </c>
      <c r="N88">
        <v>1000</v>
      </c>
      <c r="O88" s="1">
        <f t="shared" si="14"/>
        <v>385.44800400000008</v>
      </c>
      <c r="P88" s="4">
        <f t="shared" si="15"/>
        <v>0.38544800400000007</v>
      </c>
    </row>
    <row r="89" spans="1:16" ht="15" customHeight="1" x14ac:dyDescent="0.25">
      <c r="A89" s="5">
        <v>43139</v>
      </c>
      <c r="B89" t="s">
        <v>26</v>
      </c>
      <c r="C89" t="s">
        <v>5</v>
      </c>
      <c r="D89" t="s">
        <v>2</v>
      </c>
      <c r="E89">
        <v>80.569999999999993</v>
      </c>
      <c r="F89" t="s">
        <v>73</v>
      </c>
      <c r="G89" s="2">
        <f t="shared" si="8"/>
        <v>80.569999999999993</v>
      </c>
      <c r="H89" s="3">
        <f t="shared" si="9"/>
        <v>599.66639599999996</v>
      </c>
      <c r="I89">
        <v>2</v>
      </c>
      <c r="J89" s="3">
        <f t="shared" si="10"/>
        <v>14.8856</v>
      </c>
      <c r="K89" s="3">
        <f t="shared" si="11"/>
        <v>614.55199599999992</v>
      </c>
      <c r="L89" t="s">
        <v>45</v>
      </c>
      <c r="M89" t="s">
        <v>50</v>
      </c>
      <c r="N89">
        <v>1000</v>
      </c>
      <c r="O89" s="1">
        <f t="shared" si="14"/>
        <v>385.44800400000008</v>
      </c>
      <c r="P89" s="4">
        <f t="shared" si="15"/>
        <v>0.38544800400000007</v>
      </c>
    </row>
    <row r="90" spans="1:16" ht="15" customHeight="1" x14ac:dyDescent="0.25">
      <c r="A90" s="5">
        <v>43140</v>
      </c>
      <c r="B90" t="s">
        <v>26</v>
      </c>
      <c r="C90" t="s">
        <v>5</v>
      </c>
      <c r="D90" t="s">
        <v>2</v>
      </c>
      <c r="E90">
        <v>80.569999999999993</v>
      </c>
      <c r="F90" t="s">
        <v>73</v>
      </c>
      <c r="G90" s="2">
        <f t="shared" si="8"/>
        <v>80.569999999999993</v>
      </c>
      <c r="H90" s="3">
        <f t="shared" si="9"/>
        <v>599.66639599999996</v>
      </c>
      <c r="I90">
        <v>2</v>
      </c>
      <c r="J90" s="3">
        <f t="shared" si="10"/>
        <v>14.8856</v>
      </c>
      <c r="K90" s="3">
        <f t="shared" si="11"/>
        <v>614.55199599999992</v>
      </c>
      <c r="L90" t="s">
        <v>45</v>
      </c>
      <c r="M90" t="s">
        <v>50</v>
      </c>
      <c r="N90">
        <v>1000</v>
      </c>
      <c r="O90" s="1">
        <f t="shared" si="14"/>
        <v>385.44800400000008</v>
      </c>
      <c r="P90" s="4">
        <f t="shared" si="15"/>
        <v>0.38544800400000007</v>
      </c>
    </row>
    <row r="91" spans="1:16" ht="15" customHeight="1" x14ac:dyDescent="0.25">
      <c r="A91" s="5">
        <v>43135</v>
      </c>
      <c r="B91" t="s">
        <v>24</v>
      </c>
      <c r="C91" t="s">
        <v>7</v>
      </c>
      <c r="D91" t="s">
        <v>2</v>
      </c>
      <c r="E91">
        <v>125.96</v>
      </c>
      <c r="F91" t="s">
        <v>73</v>
      </c>
      <c r="G91" s="2">
        <f t="shared" si="8"/>
        <v>125.96</v>
      </c>
      <c r="H91" s="3">
        <f t="shared" si="9"/>
        <v>937.49508800000001</v>
      </c>
      <c r="I91">
        <v>2</v>
      </c>
      <c r="J91" s="3">
        <f t="shared" si="10"/>
        <v>14.8856</v>
      </c>
      <c r="K91" s="3">
        <f t="shared" si="11"/>
        <v>952.38068799999996</v>
      </c>
      <c r="L91" t="s">
        <v>45</v>
      </c>
      <c r="M91" t="s">
        <v>50</v>
      </c>
      <c r="N91">
        <v>1400</v>
      </c>
      <c r="O91" s="1">
        <f t="shared" si="14"/>
        <v>447.61931200000004</v>
      </c>
      <c r="P91" s="4">
        <f t="shared" si="15"/>
        <v>0.31972808000000003</v>
      </c>
    </row>
    <row r="92" spans="1:16" ht="15" customHeight="1" x14ac:dyDescent="0.25">
      <c r="A92" s="5">
        <v>43136</v>
      </c>
      <c r="B92" t="s">
        <v>24</v>
      </c>
      <c r="C92" t="s">
        <v>7</v>
      </c>
      <c r="D92" t="s">
        <v>2</v>
      </c>
      <c r="E92">
        <v>125.96</v>
      </c>
      <c r="F92" t="s">
        <v>73</v>
      </c>
      <c r="G92" s="2">
        <f t="shared" si="8"/>
        <v>125.96</v>
      </c>
      <c r="H92" s="3">
        <f t="shared" si="9"/>
        <v>937.49508800000001</v>
      </c>
      <c r="I92">
        <v>2</v>
      </c>
      <c r="J92" s="3">
        <f t="shared" si="10"/>
        <v>14.8856</v>
      </c>
      <c r="K92" s="3">
        <f t="shared" si="11"/>
        <v>952.38068799999996</v>
      </c>
      <c r="L92" t="s">
        <v>45</v>
      </c>
      <c r="M92" t="s">
        <v>50</v>
      </c>
      <c r="N92">
        <v>1400</v>
      </c>
      <c r="O92" s="1">
        <f t="shared" si="14"/>
        <v>447.61931200000004</v>
      </c>
      <c r="P92" s="4">
        <f t="shared" si="15"/>
        <v>0.31972808000000003</v>
      </c>
    </row>
    <row r="93" spans="1:16" ht="15" customHeight="1" x14ac:dyDescent="0.25">
      <c r="A93" s="5">
        <v>43138</v>
      </c>
      <c r="B93" t="s">
        <v>24</v>
      </c>
      <c r="C93" t="s">
        <v>7</v>
      </c>
      <c r="D93" t="s">
        <v>2</v>
      </c>
      <c r="E93">
        <v>125.96</v>
      </c>
      <c r="F93" t="s">
        <v>73</v>
      </c>
      <c r="G93" s="2">
        <f t="shared" si="8"/>
        <v>125.96</v>
      </c>
      <c r="H93" s="3">
        <f t="shared" si="9"/>
        <v>937.49508800000001</v>
      </c>
      <c r="I93">
        <v>2</v>
      </c>
      <c r="J93" s="3">
        <f t="shared" si="10"/>
        <v>14.8856</v>
      </c>
      <c r="K93" s="3">
        <f t="shared" si="11"/>
        <v>952.38068799999996</v>
      </c>
      <c r="L93" t="s">
        <v>45</v>
      </c>
      <c r="M93" t="s">
        <v>50</v>
      </c>
      <c r="N93">
        <v>1400</v>
      </c>
      <c r="O93" s="1">
        <f t="shared" si="14"/>
        <v>447.61931200000004</v>
      </c>
      <c r="P93" s="4">
        <f t="shared" si="15"/>
        <v>0.31972808000000003</v>
      </c>
    </row>
    <row r="94" spans="1:16" ht="15" customHeight="1" x14ac:dyDescent="0.25">
      <c r="A94" s="5">
        <v>43139</v>
      </c>
      <c r="B94" t="s">
        <v>24</v>
      </c>
      <c r="C94" t="s">
        <v>7</v>
      </c>
      <c r="D94" t="s">
        <v>2</v>
      </c>
      <c r="E94">
        <v>125.96</v>
      </c>
      <c r="F94" t="s">
        <v>73</v>
      </c>
      <c r="G94" s="2">
        <f t="shared" si="8"/>
        <v>125.96</v>
      </c>
      <c r="H94" s="3">
        <f t="shared" si="9"/>
        <v>937.49508800000001</v>
      </c>
      <c r="I94">
        <v>2</v>
      </c>
      <c r="J94" s="3">
        <f t="shared" si="10"/>
        <v>14.8856</v>
      </c>
      <c r="K94" s="3">
        <f t="shared" si="11"/>
        <v>952.38068799999996</v>
      </c>
      <c r="L94" t="s">
        <v>45</v>
      </c>
      <c r="M94" t="s">
        <v>50</v>
      </c>
      <c r="N94">
        <v>1400</v>
      </c>
      <c r="O94" s="1">
        <f t="shared" si="14"/>
        <v>447.61931200000004</v>
      </c>
      <c r="P94" s="4">
        <f t="shared" si="15"/>
        <v>0.31972808000000003</v>
      </c>
    </row>
    <row r="95" spans="1:16" ht="15" customHeight="1" x14ac:dyDescent="0.25">
      <c r="A95" s="5">
        <v>43140</v>
      </c>
      <c r="B95" t="s">
        <v>24</v>
      </c>
      <c r="C95" t="s">
        <v>7</v>
      </c>
      <c r="D95" t="s">
        <v>2</v>
      </c>
      <c r="E95">
        <v>125.96</v>
      </c>
      <c r="F95" t="s">
        <v>73</v>
      </c>
      <c r="G95" s="2">
        <f t="shared" si="8"/>
        <v>125.96</v>
      </c>
      <c r="H95" s="3">
        <f t="shared" si="9"/>
        <v>937.49508800000001</v>
      </c>
      <c r="I95">
        <v>2</v>
      </c>
      <c r="J95" s="3">
        <f t="shared" si="10"/>
        <v>14.8856</v>
      </c>
      <c r="K95" s="3">
        <f t="shared" si="11"/>
        <v>952.38068799999996</v>
      </c>
      <c r="L95" t="s">
        <v>45</v>
      </c>
      <c r="M95" t="s">
        <v>50</v>
      </c>
      <c r="N95">
        <v>1400</v>
      </c>
      <c r="O95" s="1">
        <f t="shared" si="14"/>
        <v>447.61931200000004</v>
      </c>
      <c r="P95" s="4">
        <f t="shared" si="15"/>
        <v>0.31972808000000003</v>
      </c>
    </row>
    <row r="96" spans="1:16" ht="15" customHeight="1" x14ac:dyDescent="0.25">
      <c r="A96" s="5">
        <v>43135</v>
      </c>
      <c r="B96" t="s">
        <v>24</v>
      </c>
      <c r="C96" t="s">
        <v>3</v>
      </c>
      <c r="D96" t="s">
        <v>2</v>
      </c>
      <c r="E96">
        <v>152.96</v>
      </c>
      <c r="F96" t="s">
        <v>73</v>
      </c>
      <c r="G96" s="2">
        <f t="shared" si="8"/>
        <v>152.96</v>
      </c>
      <c r="H96" s="3">
        <f t="shared" si="9"/>
        <v>1138.4506880000001</v>
      </c>
      <c r="I96">
        <v>2</v>
      </c>
      <c r="J96" s="3">
        <f t="shared" si="10"/>
        <v>14.8856</v>
      </c>
      <c r="K96" s="3">
        <f t="shared" si="11"/>
        <v>1153.3362880000002</v>
      </c>
      <c r="L96" t="s">
        <v>45</v>
      </c>
      <c r="M96" t="s">
        <v>50</v>
      </c>
      <c r="N96">
        <v>1600</v>
      </c>
      <c r="O96" s="1">
        <f t="shared" si="14"/>
        <v>446.6637119999998</v>
      </c>
      <c r="P96" s="4">
        <f t="shared" si="15"/>
        <v>0.27916481999999987</v>
      </c>
    </row>
    <row r="97" spans="1:16" ht="15" customHeight="1" x14ac:dyDescent="0.25">
      <c r="A97" s="5">
        <v>43136</v>
      </c>
      <c r="B97" t="s">
        <v>24</v>
      </c>
      <c r="C97" t="s">
        <v>3</v>
      </c>
      <c r="D97" t="s">
        <v>2</v>
      </c>
      <c r="E97">
        <v>152.96</v>
      </c>
      <c r="F97" t="s">
        <v>73</v>
      </c>
      <c r="G97" s="2">
        <f t="shared" si="8"/>
        <v>152.96</v>
      </c>
      <c r="H97" s="3">
        <f t="shared" si="9"/>
        <v>1138.4506880000001</v>
      </c>
      <c r="I97">
        <v>2</v>
      </c>
      <c r="J97" s="3">
        <f t="shared" si="10"/>
        <v>14.8856</v>
      </c>
      <c r="K97" s="3">
        <f t="shared" si="11"/>
        <v>1153.3362880000002</v>
      </c>
      <c r="L97" t="s">
        <v>45</v>
      </c>
      <c r="M97" t="s">
        <v>50</v>
      </c>
      <c r="N97">
        <v>1600</v>
      </c>
      <c r="O97" s="1">
        <f t="shared" si="14"/>
        <v>446.6637119999998</v>
      </c>
      <c r="P97" s="4">
        <f t="shared" si="15"/>
        <v>0.27916481999999987</v>
      </c>
    </row>
    <row r="98" spans="1:16" ht="15" customHeight="1" x14ac:dyDescent="0.25">
      <c r="A98" s="5">
        <v>43138</v>
      </c>
      <c r="B98" t="s">
        <v>24</v>
      </c>
      <c r="C98" t="s">
        <v>3</v>
      </c>
      <c r="D98" t="s">
        <v>2</v>
      </c>
      <c r="E98">
        <v>152.96</v>
      </c>
      <c r="F98" t="s">
        <v>73</v>
      </c>
      <c r="G98" s="2">
        <f t="shared" si="8"/>
        <v>152.96</v>
      </c>
      <c r="H98" s="3">
        <f t="shared" si="9"/>
        <v>1138.4506880000001</v>
      </c>
      <c r="I98">
        <v>2</v>
      </c>
      <c r="J98" s="3">
        <f t="shared" si="10"/>
        <v>14.8856</v>
      </c>
      <c r="K98" s="3">
        <f t="shared" si="11"/>
        <v>1153.3362880000002</v>
      </c>
      <c r="L98" t="s">
        <v>45</v>
      </c>
      <c r="M98" t="s">
        <v>50</v>
      </c>
      <c r="N98">
        <v>1600</v>
      </c>
      <c r="O98" s="1">
        <f t="shared" si="14"/>
        <v>446.6637119999998</v>
      </c>
      <c r="P98" s="4">
        <f t="shared" si="15"/>
        <v>0.27916481999999987</v>
      </c>
    </row>
    <row r="99" spans="1:16" ht="15" customHeight="1" x14ac:dyDescent="0.25">
      <c r="A99" s="5">
        <v>43139</v>
      </c>
      <c r="B99" t="s">
        <v>24</v>
      </c>
      <c r="C99" t="s">
        <v>3</v>
      </c>
      <c r="D99" t="s">
        <v>2</v>
      </c>
      <c r="E99">
        <v>152.96</v>
      </c>
      <c r="F99" t="s">
        <v>73</v>
      </c>
      <c r="G99" s="2">
        <f t="shared" si="8"/>
        <v>152.96</v>
      </c>
      <c r="H99" s="3">
        <f t="shared" si="9"/>
        <v>1138.4506880000001</v>
      </c>
      <c r="I99">
        <v>2</v>
      </c>
      <c r="J99" s="3">
        <f t="shared" si="10"/>
        <v>14.8856</v>
      </c>
      <c r="K99" s="3">
        <f t="shared" si="11"/>
        <v>1153.3362880000002</v>
      </c>
      <c r="L99" t="s">
        <v>45</v>
      </c>
      <c r="M99" t="s">
        <v>50</v>
      </c>
      <c r="N99">
        <v>1600</v>
      </c>
      <c r="O99" s="1">
        <f t="shared" si="14"/>
        <v>446.6637119999998</v>
      </c>
      <c r="P99" s="4">
        <f t="shared" si="15"/>
        <v>0.27916481999999987</v>
      </c>
    </row>
    <row r="100" spans="1:16" ht="15" customHeight="1" x14ac:dyDescent="0.25">
      <c r="A100" s="5">
        <v>43140</v>
      </c>
      <c r="B100" t="s">
        <v>24</v>
      </c>
      <c r="C100" t="s">
        <v>3</v>
      </c>
      <c r="D100" t="s">
        <v>2</v>
      </c>
      <c r="E100">
        <v>152.96</v>
      </c>
      <c r="F100" t="s">
        <v>73</v>
      </c>
      <c r="G100" s="2">
        <f t="shared" si="8"/>
        <v>152.96</v>
      </c>
      <c r="H100" s="3">
        <f t="shared" si="9"/>
        <v>1138.4506880000001</v>
      </c>
      <c r="I100">
        <v>2</v>
      </c>
      <c r="J100" s="3">
        <f t="shared" si="10"/>
        <v>14.8856</v>
      </c>
      <c r="K100" s="3">
        <f t="shared" si="11"/>
        <v>1153.3362880000002</v>
      </c>
      <c r="L100" t="s">
        <v>45</v>
      </c>
      <c r="M100" t="s">
        <v>50</v>
      </c>
      <c r="N100">
        <v>1600</v>
      </c>
      <c r="O100" s="1">
        <f t="shared" si="14"/>
        <v>446.6637119999998</v>
      </c>
      <c r="P100" s="4">
        <f t="shared" si="15"/>
        <v>0.27916481999999987</v>
      </c>
    </row>
    <row r="101" spans="1:16" ht="15" customHeight="1" x14ac:dyDescent="0.25">
      <c r="A101" s="5">
        <v>43135</v>
      </c>
      <c r="B101" t="s">
        <v>24</v>
      </c>
      <c r="C101" t="s">
        <v>0</v>
      </c>
      <c r="D101" t="s">
        <v>2</v>
      </c>
      <c r="E101">
        <v>129.94999999999999</v>
      </c>
      <c r="F101" t="s">
        <v>73</v>
      </c>
      <c r="G101" s="2">
        <f t="shared" si="8"/>
        <v>129.94999999999999</v>
      </c>
      <c r="H101" s="3">
        <f t="shared" si="9"/>
        <v>967.19185999999991</v>
      </c>
      <c r="I101">
        <v>2</v>
      </c>
      <c r="J101" s="3">
        <f t="shared" si="10"/>
        <v>14.8856</v>
      </c>
      <c r="K101" s="3">
        <f t="shared" si="11"/>
        <v>982.07745999999986</v>
      </c>
      <c r="L101" t="s">
        <v>45</v>
      </c>
      <c r="M101" t="s">
        <v>50</v>
      </c>
      <c r="N101">
        <v>1400</v>
      </c>
      <c r="O101" s="1">
        <f t="shared" si="14"/>
        <v>417.92254000000014</v>
      </c>
      <c r="P101" s="4">
        <f t="shared" si="15"/>
        <v>0.29851610000000012</v>
      </c>
    </row>
    <row r="102" spans="1:16" ht="15" customHeight="1" x14ac:dyDescent="0.25">
      <c r="A102" s="5">
        <v>43136</v>
      </c>
      <c r="B102" t="s">
        <v>24</v>
      </c>
      <c r="C102" t="s">
        <v>0</v>
      </c>
      <c r="D102" t="s">
        <v>2</v>
      </c>
      <c r="E102">
        <v>129.94999999999999</v>
      </c>
      <c r="F102" t="s">
        <v>73</v>
      </c>
      <c r="G102" s="2">
        <f t="shared" si="8"/>
        <v>129.94999999999999</v>
      </c>
      <c r="H102" s="3">
        <f t="shared" si="9"/>
        <v>967.19185999999991</v>
      </c>
      <c r="I102">
        <v>2</v>
      </c>
      <c r="J102" s="3">
        <f t="shared" si="10"/>
        <v>14.8856</v>
      </c>
      <c r="K102" s="3">
        <f t="shared" si="11"/>
        <v>982.07745999999986</v>
      </c>
      <c r="L102" t="s">
        <v>45</v>
      </c>
      <c r="M102" t="s">
        <v>50</v>
      </c>
      <c r="N102">
        <v>1400</v>
      </c>
      <c r="O102" s="1">
        <f t="shared" si="14"/>
        <v>417.92254000000014</v>
      </c>
      <c r="P102" s="4">
        <f t="shared" si="15"/>
        <v>0.29851610000000012</v>
      </c>
    </row>
    <row r="103" spans="1:16" ht="15" customHeight="1" x14ac:dyDescent="0.25">
      <c r="A103" s="5">
        <v>43138</v>
      </c>
      <c r="B103" t="s">
        <v>24</v>
      </c>
      <c r="C103" t="s">
        <v>0</v>
      </c>
      <c r="D103" t="s">
        <v>2</v>
      </c>
      <c r="E103">
        <v>129.94999999999999</v>
      </c>
      <c r="F103" t="s">
        <v>73</v>
      </c>
      <c r="G103" s="2">
        <f t="shared" si="8"/>
        <v>129.94999999999999</v>
      </c>
      <c r="H103" s="3">
        <f t="shared" si="9"/>
        <v>967.19185999999991</v>
      </c>
      <c r="I103">
        <v>2</v>
      </c>
      <c r="J103" s="3">
        <f t="shared" si="10"/>
        <v>14.8856</v>
      </c>
      <c r="K103" s="3">
        <f t="shared" si="11"/>
        <v>982.07745999999986</v>
      </c>
      <c r="L103" t="s">
        <v>45</v>
      </c>
      <c r="M103" t="s">
        <v>50</v>
      </c>
      <c r="N103">
        <v>1400</v>
      </c>
      <c r="O103" s="1">
        <f t="shared" si="14"/>
        <v>417.92254000000014</v>
      </c>
      <c r="P103" s="4">
        <f t="shared" si="15"/>
        <v>0.29851610000000012</v>
      </c>
    </row>
    <row r="104" spans="1:16" ht="15" customHeight="1" x14ac:dyDescent="0.25">
      <c r="A104" s="5">
        <v>43139</v>
      </c>
      <c r="B104" t="s">
        <v>24</v>
      </c>
      <c r="C104" t="s">
        <v>0</v>
      </c>
      <c r="D104" t="s">
        <v>2</v>
      </c>
      <c r="E104">
        <v>129.94999999999999</v>
      </c>
      <c r="F104" t="s">
        <v>73</v>
      </c>
      <c r="G104" s="2">
        <f t="shared" si="8"/>
        <v>129.94999999999999</v>
      </c>
      <c r="H104" s="3">
        <f t="shared" si="9"/>
        <v>967.19185999999991</v>
      </c>
      <c r="I104">
        <v>2</v>
      </c>
      <c r="J104" s="3">
        <f t="shared" si="10"/>
        <v>14.8856</v>
      </c>
      <c r="K104" s="3">
        <f t="shared" si="11"/>
        <v>982.07745999999986</v>
      </c>
      <c r="L104" t="s">
        <v>45</v>
      </c>
      <c r="M104" t="s">
        <v>50</v>
      </c>
      <c r="N104">
        <v>1400</v>
      </c>
      <c r="O104" s="1">
        <f t="shared" si="14"/>
        <v>417.92254000000014</v>
      </c>
      <c r="P104" s="4">
        <f t="shared" si="15"/>
        <v>0.29851610000000012</v>
      </c>
    </row>
    <row r="105" spans="1:16" ht="15" customHeight="1" x14ac:dyDescent="0.25">
      <c r="A105" s="5">
        <v>43140</v>
      </c>
      <c r="B105" t="s">
        <v>24</v>
      </c>
      <c r="C105" t="s">
        <v>0</v>
      </c>
      <c r="D105" t="s">
        <v>2</v>
      </c>
      <c r="E105">
        <v>129.94999999999999</v>
      </c>
      <c r="F105" t="s">
        <v>73</v>
      </c>
      <c r="G105" s="2">
        <f t="shared" ref="G105:G110" si="16">E105</f>
        <v>129.94999999999999</v>
      </c>
      <c r="H105" s="3">
        <f t="shared" ref="H105:H110" si="17">E105*$C$1</f>
        <v>967.19185999999991</v>
      </c>
      <c r="I105">
        <v>2</v>
      </c>
      <c r="J105" s="3">
        <f t="shared" ref="J105:J115" si="18">I105*$C$1</f>
        <v>14.8856</v>
      </c>
      <c r="K105" s="3">
        <f t="shared" ref="K105:K110" si="19">H105+J105</f>
        <v>982.07745999999986</v>
      </c>
      <c r="L105" t="s">
        <v>45</v>
      </c>
      <c r="M105" t="s">
        <v>50</v>
      </c>
      <c r="N105">
        <v>1400</v>
      </c>
      <c r="O105" s="1">
        <f t="shared" si="14"/>
        <v>417.92254000000014</v>
      </c>
      <c r="P105" s="4">
        <f t="shared" si="15"/>
        <v>0.29851610000000012</v>
      </c>
    </row>
    <row r="106" spans="1:16" ht="15" customHeight="1" x14ac:dyDescent="0.25">
      <c r="A106" s="5">
        <v>43135</v>
      </c>
      <c r="B106" t="s">
        <v>24</v>
      </c>
      <c r="C106" t="s">
        <v>8</v>
      </c>
      <c r="D106" t="s">
        <v>2</v>
      </c>
      <c r="E106">
        <v>90.97</v>
      </c>
      <c r="F106" t="s">
        <v>73</v>
      </c>
      <c r="G106" s="2">
        <f t="shared" si="16"/>
        <v>90.97</v>
      </c>
      <c r="H106" s="3">
        <f t="shared" si="17"/>
        <v>677.07151599999997</v>
      </c>
      <c r="I106">
        <v>2</v>
      </c>
      <c r="J106" s="3">
        <f t="shared" si="18"/>
        <v>14.8856</v>
      </c>
      <c r="K106" s="3">
        <f t="shared" si="19"/>
        <v>691.95711599999993</v>
      </c>
      <c r="L106" t="s">
        <v>45</v>
      </c>
      <c r="M106" t="s">
        <v>50</v>
      </c>
      <c r="N106">
        <v>1400</v>
      </c>
      <c r="O106" s="1">
        <f t="shared" si="14"/>
        <v>708.04288400000007</v>
      </c>
      <c r="P106" s="4">
        <f t="shared" si="15"/>
        <v>0.50574491714285719</v>
      </c>
    </row>
    <row r="107" spans="1:16" ht="15" customHeight="1" x14ac:dyDescent="0.25">
      <c r="A107" s="5">
        <v>43136</v>
      </c>
      <c r="B107" t="s">
        <v>24</v>
      </c>
      <c r="C107" t="s">
        <v>8</v>
      </c>
      <c r="D107" t="s">
        <v>2</v>
      </c>
      <c r="E107">
        <v>90.97</v>
      </c>
      <c r="F107" t="s">
        <v>73</v>
      </c>
      <c r="G107" s="2">
        <f t="shared" si="16"/>
        <v>90.97</v>
      </c>
      <c r="H107" s="3">
        <f t="shared" si="17"/>
        <v>677.07151599999997</v>
      </c>
      <c r="I107">
        <v>2</v>
      </c>
      <c r="J107" s="3">
        <f t="shared" si="18"/>
        <v>14.8856</v>
      </c>
      <c r="K107" s="3">
        <f t="shared" si="19"/>
        <v>691.95711599999993</v>
      </c>
      <c r="L107" t="s">
        <v>45</v>
      </c>
      <c r="M107" t="s">
        <v>50</v>
      </c>
      <c r="N107">
        <v>1400</v>
      </c>
      <c r="O107" s="1">
        <f t="shared" si="14"/>
        <v>708.04288400000007</v>
      </c>
      <c r="P107" s="4">
        <f t="shared" si="15"/>
        <v>0.50574491714285719</v>
      </c>
    </row>
    <row r="108" spans="1:16" ht="15" customHeight="1" x14ac:dyDescent="0.25">
      <c r="A108" s="5">
        <v>43138</v>
      </c>
      <c r="B108" t="s">
        <v>24</v>
      </c>
      <c r="C108" t="s">
        <v>8</v>
      </c>
      <c r="D108" t="s">
        <v>2</v>
      </c>
      <c r="E108">
        <v>90.97</v>
      </c>
      <c r="F108" t="s">
        <v>73</v>
      </c>
      <c r="G108" s="2">
        <f t="shared" si="16"/>
        <v>90.97</v>
      </c>
      <c r="H108" s="3">
        <f t="shared" si="17"/>
        <v>677.07151599999997</v>
      </c>
      <c r="I108">
        <v>2</v>
      </c>
      <c r="J108" s="3">
        <f t="shared" si="18"/>
        <v>14.8856</v>
      </c>
      <c r="K108" s="3">
        <f t="shared" si="19"/>
        <v>691.95711599999993</v>
      </c>
      <c r="L108" t="s">
        <v>45</v>
      </c>
      <c r="M108" t="s">
        <v>50</v>
      </c>
      <c r="N108">
        <v>1400</v>
      </c>
      <c r="O108" s="1">
        <f t="shared" si="14"/>
        <v>708.04288400000007</v>
      </c>
      <c r="P108" s="4">
        <f t="shared" si="15"/>
        <v>0.50574491714285719</v>
      </c>
    </row>
    <row r="109" spans="1:16" ht="15" customHeight="1" x14ac:dyDescent="0.25">
      <c r="A109" s="5">
        <v>43139</v>
      </c>
      <c r="B109" t="s">
        <v>24</v>
      </c>
      <c r="C109" t="s">
        <v>8</v>
      </c>
      <c r="D109" t="s">
        <v>2</v>
      </c>
      <c r="E109">
        <v>90.97</v>
      </c>
      <c r="F109" t="s">
        <v>73</v>
      </c>
      <c r="G109" s="2">
        <f t="shared" si="16"/>
        <v>90.97</v>
      </c>
      <c r="H109" s="3">
        <f t="shared" si="17"/>
        <v>677.07151599999997</v>
      </c>
      <c r="I109">
        <v>2</v>
      </c>
      <c r="J109" s="3">
        <f t="shared" si="18"/>
        <v>14.8856</v>
      </c>
      <c r="K109" s="3">
        <f t="shared" si="19"/>
        <v>691.95711599999993</v>
      </c>
      <c r="L109" t="s">
        <v>45</v>
      </c>
      <c r="M109" t="s">
        <v>50</v>
      </c>
      <c r="N109">
        <v>1400</v>
      </c>
      <c r="O109" s="1">
        <f t="shared" si="14"/>
        <v>708.04288400000007</v>
      </c>
      <c r="P109" s="4">
        <f t="shared" si="15"/>
        <v>0.50574491714285719</v>
      </c>
    </row>
    <row r="110" spans="1:16" ht="15" customHeight="1" x14ac:dyDescent="0.25">
      <c r="A110" s="5">
        <v>43140</v>
      </c>
      <c r="B110" t="s">
        <v>24</v>
      </c>
      <c r="C110" t="s">
        <v>8</v>
      </c>
      <c r="D110" t="s">
        <v>2</v>
      </c>
      <c r="E110">
        <v>90.97</v>
      </c>
      <c r="F110" t="s">
        <v>73</v>
      </c>
      <c r="G110" s="2">
        <f t="shared" si="16"/>
        <v>90.97</v>
      </c>
      <c r="H110" s="3">
        <f t="shared" si="17"/>
        <v>677.07151599999997</v>
      </c>
      <c r="I110">
        <v>2</v>
      </c>
      <c r="J110" s="3">
        <f t="shared" si="18"/>
        <v>14.8856</v>
      </c>
      <c r="K110" s="3">
        <f t="shared" si="19"/>
        <v>691.95711599999993</v>
      </c>
      <c r="L110" t="s">
        <v>45</v>
      </c>
      <c r="M110" t="s">
        <v>50</v>
      </c>
      <c r="N110">
        <v>1400</v>
      </c>
      <c r="O110" s="1">
        <f t="shared" si="14"/>
        <v>708.04288400000007</v>
      </c>
      <c r="P110" s="4">
        <f t="shared" si="15"/>
        <v>0.50574491714285719</v>
      </c>
    </row>
    <row r="111" spans="1:16" ht="15" customHeight="1" x14ac:dyDescent="0.25">
      <c r="A111" s="5">
        <v>43135</v>
      </c>
      <c r="B111" t="s">
        <v>23</v>
      </c>
      <c r="C111" t="s">
        <v>63</v>
      </c>
      <c r="D111" t="s">
        <v>2</v>
      </c>
      <c r="E111">
        <v>88.71</v>
      </c>
      <c r="F111" t="s">
        <v>73</v>
      </c>
      <c r="G111" s="2">
        <f>E111</f>
        <v>88.71</v>
      </c>
      <c r="H111" s="3">
        <f>E111*$C$1</f>
        <v>660.25078799999994</v>
      </c>
      <c r="I111">
        <v>2</v>
      </c>
      <c r="J111" s="3">
        <f t="shared" si="18"/>
        <v>14.8856</v>
      </c>
      <c r="K111" s="3">
        <f>H111+J111</f>
        <v>675.1363879999999</v>
      </c>
      <c r="L111" t="s">
        <v>45</v>
      </c>
      <c r="M111" t="s">
        <v>50</v>
      </c>
      <c r="N111">
        <v>1150</v>
      </c>
      <c r="O111" s="1">
        <f>N111-K111</f>
        <v>474.8636120000001</v>
      </c>
      <c r="P111" s="4">
        <f>O111/N111</f>
        <v>0.41292488000000011</v>
      </c>
    </row>
    <row r="112" spans="1:16" ht="15" customHeight="1" x14ac:dyDescent="0.25">
      <c r="A112" s="5">
        <v>43136</v>
      </c>
      <c r="B112" t="s">
        <v>23</v>
      </c>
      <c r="C112" t="s">
        <v>63</v>
      </c>
      <c r="D112" t="s">
        <v>2</v>
      </c>
      <c r="E112">
        <v>88.71</v>
      </c>
      <c r="F112" t="s">
        <v>73</v>
      </c>
      <c r="G112" s="2">
        <f>E112</f>
        <v>88.71</v>
      </c>
      <c r="H112" s="3">
        <f>E112*$C$1</f>
        <v>660.25078799999994</v>
      </c>
      <c r="I112">
        <v>2</v>
      </c>
      <c r="J112" s="3">
        <f t="shared" si="18"/>
        <v>14.8856</v>
      </c>
      <c r="K112" s="3">
        <f>H112+J112</f>
        <v>675.1363879999999</v>
      </c>
      <c r="L112" t="s">
        <v>45</v>
      </c>
      <c r="M112" t="s">
        <v>50</v>
      </c>
      <c r="N112">
        <v>1150</v>
      </c>
      <c r="O112" s="1">
        <f>N112-K112</f>
        <v>474.8636120000001</v>
      </c>
      <c r="P112" s="4">
        <f>O112/N112</f>
        <v>0.41292488000000011</v>
      </c>
    </row>
    <row r="113" spans="1:16" ht="15" customHeight="1" x14ac:dyDescent="0.25">
      <c r="A113" s="5">
        <v>43138</v>
      </c>
      <c r="B113" t="s">
        <v>23</v>
      </c>
      <c r="C113" t="s">
        <v>63</v>
      </c>
      <c r="D113" t="s">
        <v>2</v>
      </c>
      <c r="E113">
        <v>88.71</v>
      </c>
      <c r="F113" t="s">
        <v>73</v>
      </c>
      <c r="G113" s="2">
        <f>E113</f>
        <v>88.71</v>
      </c>
      <c r="H113" s="3">
        <f>E113*$C$1</f>
        <v>660.25078799999994</v>
      </c>
      <c r="I113">
        <v>2</v>
      </c>
      <c r="J113" s="3">
        <f t="shared" si="18"/>
        <v>14.8856</v>
      </c>
      <c r="K113" s="3">
        <f>H113+J113</f>
        <v>675.1363879999999</v>
      </c>
      <c r="L113" t="s">
        <v>45</v>
      </c>
      <c r="M113" t="s">
        <v>50</v>
      </c>
      <c r="N113">
        <v>1150</v>
      </c>
      <c r="O113" s="1">
        <f>N113-K113</f>
        <v>474.8636120000001</v>
      </c>
      <c r="P113" s="4">
        <f>O113/N113</f>
        <v>0.41292488000000011</v>
      </c>
    </row>
    <row r="114" spans="1:16" ht="15" customHeight="1" x14ac:dyDescent="0.25">
      <c r="A114" s="5">
        <v>43139</v>
      </c>
      <c r="B114" t="s">
        <v>23</v>
      </c>
      <c r="C114" t="s">
        <v>63</v>
      </c>
      <c r="D114" t="s">
        <v>2</v>
      </c>
      <c r="E114">
        <v>88.71</v>
      </c>
      <c r="F114" t="s">
        <v>73</v>
      </c>
      <c r="G114" s="2">
        <f>E114</f>
        <v>88.71</v>
      </c>
      <c r="H114" s="3">
        <f>E114*$C$1</f>
        <v>660.25078799999994</v>
      </c>
      <c r="I114">
        <v>2</v>
      </c>
      <c r="J114" s="3">
        <f t="shared" si="18"/>
        <v>14.8856</v>
      </c>
      <c r="K114" s="3">
        <f>H114+J114</f>
        <v>675.1363879999999</v>
      </c>
      <c r="L114" t="s">
        <v>45</v>
      </c>
      <c r="M114" t="s">
        <v>50</v>
      </c>
      <c r="N114">
        <v>1150</v>
      </c>
      <c r="O114" s="1">
        <f>N114-K114</f>
        <v>474.8636120000001</v>
      </c>
      <c r="P114" s="4">
        <f>O114/N114</f>
        <v>0.41292488000000011</v>
      </c>
    </row>
    <row r="115" spans="1:16" ht="15" customHeight="1" x14ac:dyDescent="0.25">
      <c r="A115" s="5">
        <v>43140</v>
      </c>
      <c r="B115" t="s">
        <v>23</v>
      </c>
      <c r="C115" t="s">
        <v>63</v>
      </c>
      <c r="D115" t="s">
        <v>2</v>
      </c>
      <c r="E115">
        <v>88.71</v>
      </c>
      <c r="F115" t="s">
        <v>73</v>
      </c>
      <c r="G115" s="2">
        <f>E115</f>
        <v>88.71</v>
      </c>
      <c r="H115" s="3">
        <f>E115*$C$1</f>
        <v>660.25078799999994</v>
      </c>
      <c r="I115">
        <v>2</v>
      </c>
      <c r="J115" s="3">
        <f t="shared" si="18"/>
        <v>14.8856</v>
      </c>
      <c r="K115" s="3">
        <f>H115+J115</f>
        <v>675.1363879999999</v>
      </c>
      <c r="L115" t="s">
        <v>45</v>
      </c>
      <c r="M115" t="s">
        <v>50</v>
      </c>
      <c r="N115">
        <v>1150</v>
      </c>
      <c r="O115" s="1">
        <f>N115-K115</f>
        <v>474.8636120000001</v>
      </c>
      <c r="P115" s="4">
        <f>O115/N115</f>
        <v>0.41292488000000011</v>
      </c>
    </row>
    <row r="116" spans="1:16" ht="15" customHeight="1" x14ac:dyDescent="0.25">
      <c r="A116" s="5"/>
      <c r="G116" s="2"/>
      <c r="H116" s="3"/>
      <c r="J116" s="3"/>
      <c r="K116" s="3"/>
      <c r="O116" s="1"/>
      <c r="P116" s="4"/>
    </row>
    <row r="117" spans="1:16" ht="15" customHeight="1" x14ac:dyDescent="0.25">
      <c r="A117" s="5"/>
      <c r="G117" s="2"/>
      <c r="H117" s="3"/>
      <c r="J117" s="3"/>
      <c r="K117" s="3"/>
      <c r="O117" s="1"/>
      <c r="P117" s="4"/>
    </row>
    <row r="118" spans="1:16" ht="15" customHeight="1" x14ac:dyDescent="0.25">
      <c r="A118" s="5"/>
      <c r="G118" s="2"/>
      <c r="H118" s="3"/>
      <c r="J118" s="3"/>
      <c r="K118" s="3"/>
      <c r="O118" s="1"/>
      <c r="P118" s="4"/>
    </row>
    <row r="119" spans="1:16" ht="15" customHeight="1" x14ac:dyDescent="0.25">
      <c r="A119" s="5"/>
      <c r="G119" s="2"/>
      <c r="H119" s="3"/>
      <c r="J119" s="3"/>
      <c r="K119" s="3"/>
      <c r="O119" s="1"/>
      <c r="P119" s="4"/>
    </row>
    <row r="120" spans="1:16" ht="15" customHeight="1" x14ac:dyDescent="0.25">
      <c r="A120" s="5"/>
      <c r="G120" s="2"/>
      <c r="H120" s="3"/>
      <c r="J120" s="3"/>
      <c r="K120" s="3"/>
      <c r="O120" s="1"/>
      <c r="P120" s="4"/>
    </row>
    <row r="121" spans="1:16" ht="15" customHeight="1" x14ac:dyDescent="0.25">
      <c r="A121" s="5"/>
      <c r="G121" s="2"/>
      <c r="H121" s="3"/>
      <c r="J121" s="3"/>
      <c r="K121" s="3"/>
      <c r="O121" s="1"/>
      <c r="P121" s="4"/>
    </row>
    <row r="122" spans="1:16" ht="15" customHeight="1" x14ac:dyDescent="0.25">
      <c r="A122" s="5"/>
      <c r="G122" s="2"/>
      <c r="H122" s="3"/>
      <c r="J122" s="3"/>
      <c r="K122" s="3"/>
      <c r="O122" s="1"/>
      <c r="P122" s="4"/>
    </row>
    <row r="123" spans="1:16" ht="15" customHeight="1" x14ac:dyDescent="0.25">
      <c r="A123" s="5"/>
      <c r="G123" s="2"/>
      <c r="H123" s="3"/>
      <c r="J123" s="3"/>
      <c r="K123" s="3"/>
      <c r="O123" s="1"/>
      <c r="P123" s="4"/>
    </row>
    <row r="124" spans="1:16" ht="15" customHeight="1" x14ac:dyDescent="0.25">
      <c r="A124" s="5"/>
      <c r="G124" s="2"/>
      <c r="H124" s="3"/>
      <c r="J124" s="3"/>
      <c r="K124" s="3"/>
      <c r="O124" s="1"/>
      <c r="P124" s="4"/>
    </row>
    <row r="125" spans="1:16" ht="15" customHeight="1" x14ac:dyDescent="0.25">
      <c r="A125" s="5"/>
      <c r="G125" s="2"/>
      <c r="H125" s="3"/>
      <c r="J125" s="3"/>
      <c r="K125" s="3"/>
      <c r="O125" s="1"/>
      <c r="P125" s="4"/>
    </row>
    <row r="126" spans="1:16" ht="15" customHeight="1" x14ac:dyDescent="0.25">
      <c r="A126" s="5"/>
      <c r="G126" s="2"/>
      <c r="H126" s="3"/>
      <c r="J126" s="3"/>
      <c r="K126" s="3"/>
      <c r="O126" s="1"/>
      <c r="P126" s="4"/>
    </row>
    <row r="127" spans="1:16" ht="15" customHeight="1" x14ac:dyDescent="0.25">
      <c r="A127" s="5"/>
      <c r="G127" s="2"/>
      <c r="H127" s="3"/>
      <c r="J127" s="3"/>
      <c r="K127" s="3"/>
      <c r="O127" s="1"/>
      <c r="P127" s="4"/>
    </row>
    <row r="128" spans="1:16" ht="15" customHeight="1" x14ac:dyDescent="0.25">
      <c r="A128" s="5"/>
      <c r="G128" s="2"/>
      <c r="H128" s="3"/>
      <c r="J128" s="3"/>
      <c r="K128" s="3"/>
      <c r="O128" s="1"/>
      <c r="P128" s="4"/>
    </row>
    <row r="129" spans="1:16" ht="15" customHeight="1" x14ac:dyDescent="0.25">
      <c r="A129" s="5"/>
      <c r="G129" s="2"/>
      <c r="H129" s="3"/>
      <c r="J129" s="3"/>
      <c r="K129" s="3"/>
      <c r="O129" s="1"/>
      <c r="P129" s="4"/>
    </row>
    <row r="130" spans="1:16" ht="15" customHeight="1" x14ac:dyDescent="0.25">
      <c r="A130" s="5"/>
      <c r="G130" s="2"/>
      <c r="H130" s="3"/>
      <c r="J130" s="3"/>
      <c r="K130" s="3"/>
      <c r="O130" s="1"/>
      <c r="P130" s="4"/>
    </row>
    <row r="131" spans="1:16" ht="15" customHeight="1" x14ac:dyDescent="0.25">
      <c r="A131" s="5"/>
      <c r="G131" s="2"/>
      <c r="H131" s="3"/>
      <c r="J131" s="3"/>
      <c r="K131" s="3"/>
      <c r="O131" s="1"/>
      <c r="P131" s="4"/>
    </row>
    <row r="132" spans="1:16" ht="15" customHeight="1" x14ac:dyDescent="0.25">
      <c r="A132" s="5"/>
      <c r="G132" s="2"/>
      <c r="H132" s="3"/>
      <c r="J132" s="3"/>
      <c r="K132" s="3"/>
      <c r="O132" s="1"/>
      <c r="P132" s="4"/>
    </row>
    <row r="133" spans="1:16" ht="15" customHeight="1" x14ac:dyDescent="0.25">
      <c r="A133" s="5"/>
      <c r="G133" s="2"/>
      <c r="H133" s="3"/>
      <c r="J133" s="3"/>
      <c r="K133" s="3"/>
      <c r="O133" s="1"/>
      <c r="P133" s="4"/>
    </row>
    <row r="134" spans="1:16" ht="15" customHeight="1" x14ac:dyDescent="0.25">
      <c r="A134" s="5"/>
      <c r="G134" s="2"/>
      <c r="H134" s="3"/>
      <c r="J134" s="3"/>
      <c r="K134" s="3"/>
      <c r="O134" s="1"/>
      <c r="P134" s="4"/>
    </row>
    <row r="135" spans="1:16" ht="15" customHeight="1" x14ac:dyDescent="0.25">
      <c r="A135" s="5"/>
      <c r="G135" s="2"/>
      <c r="H135" s="3"/>
      <c r="J135" s="3"/>
      <c r="K135" s="3"/>
      <c r="O135" s="1"/>
      <c r="P135" s="4"/>
    </row>
    <row r="136" spans="1:16" ht="15" customHeight="1" x14ac:dyDescent="0.25">
      <c r="A136" s="5"/>
      <c r="G136" s="2"/>
      <c r="H136" s="3"/>
      <c r="J136" s="3"/>
      <c r="K136" s="3"/>
      <c r="O136" s="1"/>
      <c r="P136" s="4"/>
    </row>
    <row r="137" spans="1:16" ht="15" customHeight="1" x14ac:dyDescent="0.25">
      <c r="A137" s="5"/>
      <c r="G137" s="2"/>
      <c r="H137" s="3"/>
      <c r="J137" s="3"/>
      <c r="K137" s="3"/>
      <c r="O137" s="1"/>
      <c r="P137" s="4"/>
    </row>
    <row r="138" spans="1:16" ht="15" customHeight="1" x14ac:dyDescent="0.25">
      <c r="A138" s="5"/>
      <c r="G138" s="2"/>
      <c r="H138" s="3"/>
      <c r="J138" s="3"/>
      <c r="K138" s="3"/>
      <c r="O138" s="1"/>
      <c r="P138" s="4"/>
    </row>
    <row r="139" spans="1:16" ht="15" customHeight="1" x14ac:dyDescent="0.25">
      <c r="A139" s="5"/>
      <c r="G139" s="2"/>
      <c r="H139" s="3"/>
      <c r="J139" s="3"/>
      <c r="K139" s="3"/>
      <c r="O139" s="1"/>
      <c r="P139" s="4"/>
    </row>
    <row r="140" spans="1:16" ht="15" customHeight="1" x14ac:dyDescent="0.25">
      <c r="A140" s="5"/>
      <c r="G140" s="2"/>
      <c r="H140" s="3"/>
      <c r="J140" s="3"/>
      <c r="K140" s="3"/>
      <c r="O140" s="1"/>
      <c r="P140" s="4"/>
    </row>
    <row r="141" spans="1:16" ht="15" customHeight="1" x14ac:dyDescent="0.25">
      <c r="A141" s="5"/>
      <c r="G141" s="2"/>
      <c r="H141" s="3"/>
      <c r="J141" s="3"/>
      <c r="K141" s="3"/>
      <c r="O141" s="1"/>
      <c r="P141" s="4"/>
    </row>
    <row r="142" spans="1:16" ht="15" customHeight="1" x14ac:dyDescent="0.25">
      <c r="A142" s="5"/>
      <c r="G142" s="2"/>
      <c r="H142" s="3"/>
      <c r="J142" s="3"/>
      <c r="K142" s="3"/>
      <c r="O142" s="1"/>
      <c r="P142" s="4"/>
    </row>
    <row r="143" spans="1:16" ht="15" customHeight="1" x14ac:dyDescent="0.25">
      <c r="A143" s="5"/>
      <c r="G143" s="2"/>
      <c r="H143" s="3"/>
      <c r="J143" s="3"/>
      <c r="K143" s="3"/>
      <c r="O143" s="1"/>
      <c r="P143" s="4"/>
    </row>
    <row r="144" spans="1:16" ht="15" customHeight="1" x14ac:dyDescent="0.25">
      <c r="A144" s="5"/>
      <c r="G144" s="2"/>
      <c r="H144" s="3"/>
      <c r="J144" s="3"/>
      <c r="K144" s="3"/>
      <c r="O144" s="1"/>
      <c r="P144" s="4"/>
    </row>
    <row r="145" spans="1:16" ht="15" customHeight="1" x14ac:dyDescent="0.25">
      <c r="A145" s="5"/>
      <c r="G145" s="2"/>
      <c r="H145" s="3"/>
      <c r="J145" s="3"/>
      <c r="K145" s="3"/>
      <c r="O145" s="1"/>
      <c r="P145" s="4"/>
    </row>
    <row r="146" spans="1:16" ht="15" customHeight="1" x14ac:dyDescent="0.25">
      <c r="A146" s="5"/>
      <c r="G146" s="2"/>
      <c r="H146" s="3"/>
      <c r="J146" s="3"/>
      <c r="K146" s="3"/>
      <c r="O146" s="1"/>
      <c r="P146" s="4"/>
    </row>
    <row r="147" spans="1:16" ht="15" customHeight="1" x14ac:dyDescent="0.25">
      <c r="A147" s="5"/>
      <c r="G147" s="2"/>
      <c r="H147" s="3"/>
      <c r="J147" s="3"/>
      <c r="K147" s="3"/>
      <c r="O147" s="1"/>
      <c r="P147" s="4"/>
    </row>
    <row r="148" spans="1:16" ht="15" customHeight="1" x14ac:dyDescent="0.25">
      <c r="A148" s="5"/>
      <c r="G148" s="2"/>
      <c r="H148" s="3"/>
      <c r="J148" s="3"/>
      <c r="K148" s="3"/>
      <c r="O148" s="1"/>
      <c r="P148" s="4"/>
    </row>
    <row r="149" spans="1:16" ht="15" customHeight="1" x14ac:dyDescent="0.25">
      <c r="A149" s="5"/>
      <c r="G149" s="2"/>
      <c r="H149" s="3"/>
      <c r="J149" s="3"/>
      <c r="K149" s="3"/>
      <c r="O149" s="1"/>
      <c r="P149" s="4"/>
    </row>
    <row r="150" spans="1:16" ht="15" customHeight="1" x14ac:dyDescent="0.25">
      <c r="A150" s="5"/>
      <c r="G150" s="2"/>
      <c r="H150" s="3"/>
      <c r="J150" s="3"/>
      <c r="K150" s="3"/>
      <c r="O150" s="1"/>
      <c r="P150" s="4"/>
    </row>
    <row r="151" spans="1:16" ht="15" customHeight="1" x14ac:dyDescent="0.25">
      <c r="A151" s="5"/>
      <c r="G151" s="2"/>
      <c r="H151" s="3"/>
      <c r="J151" s="3"/>
      <c r="K151" s="3"/>
      <c r="O151" s="1"/>
      <c r="P151" s="4"/>
    </row>
    <row r="152" spans="1:16" ht="15" customHeight="1" x14ac:dyDescent="0.25">
      <c r="A152" s="5"/>
      <c r="G152" s="2"/>
      <c r="H152" s="3"/>
      <c r="J152" s="3"/>
      <c r="K152" s="3"/>
      <c r="O152" s="1"/>
      <c r="P152" s="4"/>
    </row>
    <row r="153" spans="1:16" ht="15" customHeight="1" x14ac:dyDescent="0.25">
      <c r="A153" s="5"/>
      <c r="G153" s="2"/>
      <c r="H153" s="3"/>
      <c r="J153" s="3"/>
      <c r="K153" s="3"/>
      <c r="O153" s="1"/>
      <c r="P153" s="4"/>
    </row>
    <row r="154" spans="1:16" ht="15" customHeight="1" x14ac:dyDescent="0.25">
      <c r="A154" s="5"/>
      <c r="G154" s="2"/>
      <c r="H154" s="3"/>
      <c r="J154" s="3"/>
      <c r="K154" s="3"/>
      <c r="O154" s="1"/>
      <c r="P154" s="4"/>
    </row>
    <row r="155" spans="1:16" ht="15" customHeight="1" x14ac:dyDescent="0.25">
      <c r="A155" s="5"/>
      <c r="G155" s="2"/>
      <c r="H155" s="3"/>
      <c r="J155" s="3"/>
      <c r="K155" s="3"/>
      <c r="O155" s="1"/>
      <c r="P155" s="4"/>
    </row>
    <row r="156" spans="1:16" ht="15" customHeight="1" x14ac:dyDescent="0.25">
      <c r="A156" s="5"/>
      <c r="G156" s="2"/>
      <c r="H156" s="3"/>
      <c r="J156" s="3"/>
      <c r="K156" s="3"/>
      <c r="O156" s="1"/>
      <c r="P156" s="4"/>
    </row>
    <row r="157" spans="1:16" ht="15" customHeight="1" x14ac:dyDescent="0.25">
      <c r="A157" s="5"/>
      <c r="G157" s="2"/>
      <c r="H157" s="3"/>
      <c r="J157" s="3"/>
      <c r="K157" s="3"/>
      <c r="O157" s="1"/>
      <c r="P157" s="4"/>
    </row>
    <row r="158" spans="1:16" ht="15" customHeight="1" x14ac:dyDescent="0.25">
      <c r="A158" s="5"/>
      <c r="G158" s="2"/>
      <c r="H158" s="3"/>
      <c r="J158" s="3"/>
      <c r="K158" s="3"/>
      <c r="O158" s="1"/>
      <c r="P158" s="4"/>
    </row>
    <row r="159" spans="1:16" ht="15" customHeight="1" x14ac:dyDescent="0.25">
      <c r="A159" s="5"/>
      <c r="G159" s="2"/>
      <c r="H159" s="3"/>
      <c r="J159" s="3"/>
      <c r="K159" s="3"/>
      <c r="O159" s="1"/>
      <c r="P159" s="4"/>
    </row>
    <row r="160" spans="1:16" ht="15" customHeight="1" x14ac:dyDescent="0.25">
      <c r="A160" s="5"/>
      <c r="G160" s="2"/>
      <c r="H160" s="3"/>
      <c r="J160" s="3"/>
      <c r="K160" s="3"/>
      <c r="O160" s="1"/>
      <c r="P160" s="4"/>
    </row>
    <row r="161" spans="1:16" ht="15" customHeight="1" x14ac:dyDescent="0.25">
      <c r="A161" s="5"/>
      <c r="G161" s="2"/>
      <c r="H161" s="3"/>
      <c r="J161" s="3"/>
      <c r="K161" s="3"/>
      <c r="O161" s="1"/>
      <c r="P161" s="4"/>
    </row>
    <row r="162" spans="1:16" ht="15" customHeight="1" x14ac:dyDescent="0.25">
      <c r="A162" s="5"/>
      <c r="G162" s="2"/>
      <c r="H162" s="3"/>
      <c r="J162" s="3"/>
      <c r="K162" s="3"/>
      <c r="O162" s="1"/>
      <c r="P162" s="4"/>
    </row>
    <row r="163" spans="1:16" ht="15" customHeight="1" x14ac:dyDescent="0.25">
      <c r="A163" s="5"/>
      <c r="G163" s="2"/>
      <c r="H163" s="3"/>
      <c r="J163" s="3"/>
      <c r="K163" s="3"/>
      <c r="O163" s="1"/>
      <c r="P163" s="4"/>
    </row>
    <row r="164" spans="1:16" ht="15" customHeight="1" x14ac:dyDescent="0.25">
      <c r="A164" s="5"/>
      <c r="G164" s="2"/>
      <c r="H164" s="3"/>
      <c r="J164" s="3"/>
      <c r="K164" s="3"/>
      <c r="O164" s="1"/>
      <c r="P164" s="4"/>
    </row>
    <row r="165" spans="1:16" ht="15" customHeight="1" x14ac:dyDescent="0.25">
      <c r="A165" s="5"/>
      <c r="G165" s="2"/>
      <c r="H165" s="3"/>
      <c r="J165" s="3"/>
      <c r="K165" s="3"/>
      <c r="O165" s="1"/>
      <c r="P165" s="4"/>
    </row>
    <row r="166" spans="1:16" ht="15" customHeight="1" x14ac:dyDescent="0.25">
      <c r="A166" s="5"/>
      <c r="G166" s="2"/>
      <c r="H166" s="3"/>
      <c r="J166" s="3"/>
      <c r="K166" s="3"/>
      <c r="O166" s="1"/>
      <c r="P166" s="4"/>
    </row>
    <row r="167" spans="1:16" ht="15" customHeight="1" x14ac:dyDescent="0.25">
      <c r="A167" s="5"/>
      <c r="G167" s="2"/>
      <c r="H167" s="3"/>
      <c r="J167" s="3"/>
      <c r="K167" s="3"/>
      <c r="O167" s="1"/>
      <c r="P167" s="4"/>
    </row>
    <row r="168" spans="1:16" ht="15" customHeight="1" x14ac:dyDescent="0.25">
      <c r="A168" s="5"/>
      <c r="G168" s="2"/>
      <c r="H168" s="3"/>
      <c r="J168" s="3"/>
      <c r="K168" s="3"/>
      <c r="O168" s="1"/>
      <c r="P168" s="4"/>
    </row>
    <row r="169" spans="1:16" ht="15" customHeight="1" x14ac:dyDescent="0.25">
      <c r="A169" s="5"/>
      <c r="G169" s="2"/>
      <c r="H169" s="3"/>
      <c r="J169" s="3"/>
      <c r="K169" s="3"/>
      <c r="O169" s="1"/>
      <c r="P169" s="4"/>
    </row>
    <row r="170" spans="1:16" ht="15" customHeight="1" x14ac:dyDescent="0.25">
      <c r="A170" s="5"/>
      <c r="G170" s="2"/>
      <c r="H170" s="3"/>
      <c r="J170" s="3"/>
      <c r="K170" s="3"/>
      <c r="O170" s="1"/>
      <c r="P170" s="4"/>
    </row>
    <row r="171" spans="1:16" ht="15" customHeight="1" x14ac:dyDescent="0.25">
      <c r="A171" s="5"/>
      <c r="G171" s="2"/>
      <c r="H171" s="3"/>
      <c r="J171" s="3"/>
      <c r="K171" s="3"/>
      <c r="O171" s="1"/>
      <c r="P171" s="4"/>
    </row>
    <row r="172" spans="1:16" ht="15" customHeight="1" x14ac:dyDescent="0.25">
      <c r="A172" s="5"/>
      <c r="G172" s="2"/>
      <c r="H172" s="3"/>
      <c r="J172" s="3"/>
      <c r="K172" s="3"/>
      <c r="O172" s="1"/>
      <c r="P172" s="4"/>
    </row>
    <row r="173" spans="1:16" ht="15" customHeight="1" x14ac:dyDescent="0.25">
      <c r="A173" s="5"/>
      <c r="G173" s="2"/>
      <c r="H173" s="3"/>
      <c r="J173" s="3"/>
      <c r="K173" s="3"/>
      <c r="O173" s="1"/>
      <c r="P173" s="4"/>
    </row>
    <row r="174" spans="1:16" ht="15" customHeight="1" x14ac:dyDescent="0.25">
      <c r="A174" s="5"/>
      <c r="G174" s="2"/>
      <c r="H174" s="3"/>
      <c r="J174" s="3"/>
      <c r="K174" s="3"/>
      <c r="O174" s="1"/>
      <c r="P174" s="4"/>
    </row>
    <row r="175" spans="1:16" ht="15" customHeight="1" x14ac:dyDescent="0.25">
      <c r="A175" s="5"/>
      <c r="G175" s="2"/>
      <c r="H175" s="3"/>
      <c r="J175" s="3"/>
      <c r="K175" s="3"/>
      <c r="O175" s="1"/>
      <c r="P175" s="4"/>
    </row>
    <row r="176" spans="1:16" ht="15" customHeight="1" x14ac:dyDescent="0.25">
      <c r="A176" s="5"/>
      <c r="G176" s="2"/>
      <c r="H176" s="3"/>
      <c r="J176" s="3"/>
      <c r="K176" s="3"/>
      <c r="O176" s="1"/>
      <c r="P176" s="4"/>
    </row>
    <row r="177" spans="1:16" ht="15" customHeight="1" x14ac:dyDescent="0.25">
      <c r="A177" s="5"/>
      <c r="G177" s="2"/>
      <c r="H177" s="3"/>
      <c r="J177" s="3"/>
      <c r="K177" s="3"/>
      <c r="O177" s="1"/>
      <c r="P177" s="4"/>
    </row>
    <row r="178" spans="1:16" ht="15" customHeight="1" x14ac:dyDescent="0.25">
      <c r="A178" s="5"/>
      <c r="G178" s="2"/>
      <c r="H178" s="3"/>
      <c r="J178" s="3"/>
      <c r="K178" s="3"/>
      <c r="O178" s="1"/>
      <c r="P178" s="4"/>
    </row>
    <row r="179" spans="1:16" ht="15" customHeight="1" x14ac:dyDescent="0.25">
      <c r="A179" s="5"/>
      <c r="G179" s="2"/>
      <c r="H179" s="3"/>
      <c r="J179" s="3"/>
      <c r="K179" s="3"/>
      <c r="O179" s="1"/>
      <c r="P179" s="4"/>
    </row>
    <row r="180" spans="1:16" ht="15" customHeight="1" x14ac:dyDescent="0.25">
      <c r="A180" s="5"/>
      <c r="G180" s="2"/>
      <c r="H180" s="3"/>
      <c r="J180" s="3"/>
      <c r="K180" s="3"/>
      <c r="O180" s="1"/>
      <c r="P180" s="4"/>
    </row>
    <row r="181" spans="1:16" ht="15" customHeight="1" x14ac:dyDescent="0.25">
      <c r="A181" s="5"/>
      <c r="G181" s="2"/>
      <c r="H181" s="3"/>
      <c r="J181" s="3"/>
      <c r="K181" s="3"/>
      <c r="O181" s="1"/>
      <c r="P181" s="4"/>
    </row>
    <row r="182" spans="1:16" ht="15" customHeight="1" x14ac:dyDescent="0.25">
      <c r="A182" s="5"/>
      <c r="G182" s="2"/>
      <c r="H182" s="3"/>
      <c r="J182" s="3"/>
      <c r="K182" s="3"/>
      <c r="O182" s="1"/>
      <c r="P182" s="4"/>
    </row>
    <row r="183" spans="1:16" ht="15" customHeight="1" x14ac:dyDescent="0.25">
      <c r="A183" s="5"/>
      <c r="G183" s="2"/>
      <c r="H183" s="3"/>
      <c r="J183" s="3"/>
      <c r="K183" s="3"/>
      <c r="O183" s="1"/>
      <c r="P183" s="4"/>
    </row>
    <row r="184" spans="1:16" ht="15" customHeight="1" x14ac:dyDescent="0.25">
      <c r="A184" s="5"/>
      <c r="G184" s="2"/>
      <c r="H184" s="3"/>
      <c r="J184" s="3"/>
      <c r="K184" s="3"/>
      <c r="O184" s="1"/>
      <c r="P184" s="4"/>
    </row>
    <row r="185" spans="1:16" ht="15" customHeight="1" x14ac:dyDescent="0.25">
      <c r="A185" s="5"/>
      <c r="G185" s="2"/>
      <c r="H185" s="3"/>
      <c r="J185" s="3"/>
      <c r="K185" s="3"/>
      <c r="O185" s="1"/>
      <c r="P185" s="4"/>
    </row>
    <row r="186" spans="1:16" ht="15" customHeight="1" x14ac:dyDescent="0.25">
      <c r="A186" s="5"/>
      <c r="G186" s="2"/>
      <c r="H186" s="3"/>
      <c r="J186" s="3"/>
      <c r="K186" s="3"/>
      <c r="O186" s="1"/>
      <c r="P186" s="4"/>
    </row>
    <row r="187" spans="1:16" ht="15" customHeight="1" x14ac:dyDescent="0.25">
      <c r="A187" s="5"/>
      <c r="G187" s="2"/>
      <c r="H187" s="3"/>
      <c r="J187" s="3"/>
      <c r="K187" s="3"/>
      <c r="O187" s="1"/>
      <c r="P187" s="4"/>
    </row>
    <row r="188" spans="1:16" ht="15" customHeight="1" x14ac:dyDescent="0.25">
      <c r="A188" s="5"/>
      <c r="G188" s="2"/>
      <c r="H188" s="3"/>
      <c r="J188" s="3"/>
      <c r="K188" s="3"/>
      <c r="O188" s="1"/>
      <c r="P188" s="4"/>
    </row>
    <row r="189" spans="1:16" ht="15" customHeight="1" x14ac:dyDescent="0.25">
      <c r="A189" s="5"/>
      <c r="G189" s="2"/>
      <c r="H189" s="3"/>
      <c r="J189" s="3"/>
      <c r="K189" s="3"/>
      <c r="O189" s="1"/>
      <c r="P189" s="4"/>
    </row>
    <row r="190" spans="1:16" ht="15" customHeight="1" x14ac:dyDescent="0.25">
      <c r="A190" s="5"/>
      <c r="G190" s="2"/>
      <c r="H190" s="3"/>
      <c r="J190" s="3"/>
      <c r="K190" s="3"/>
      <c r="O190" s="1"/>
      <c r="P190" s="4"/>
    </row>
    <row r="191" spans="1:16" ht="15" customHeight="1" x14ac:dyDescent="0.25">
      <c r="A191" s="5"/>
      <c r="G191" s="2"/>
      <c r="H191" s="3"/>
      <c r="J191" s="3"/>
      <c r="K191" s="3"/>
      <c r="O191" s="1"/>
      <c r="P191" s="4"/>
    </row>
    <row r="192" spans="1:16" ht="15" customHeight="1" x14ac:dyDescent="0.25">
      <c r="A192" s="5"/>
      <c r="G192" s="2"/>
      <c r="H192" s="3"/>
      <c r="J192" s="3"/>
      <c r="K192" s="3"/>
      <c r="O192" s="1"/>
      <c r="P192" s="4"/>
    </row>
    <row r="193" spans="1:16" ht="15" customHeight="1" x14ac:dyDescent="0.25">
      <c r="A193" s="5"/>
      <c r="G193" s="2"/>
      <c r="H193" s="3"/>
      <c r="J193" s="3"/>
      <c r="K193" s="3"/>
      <c r="O193" s="1"/>
      <c r="P193" s="4"/>
    </row>
    <row r="194" spans="1:16" ht="15" customHeight="1" x14ac:dyDescent="0.25">
      <c r="A194" s="5"/>
      <c r="G194" s="2"/>
      <c r="H194" s="3"/>
      <c r="J194" s="3"/>
      <c r="K194" s="3"/>
      <c r="O194" s="1"/>
      <c r="P194" s="4"/>
    </row>
    <row r="195" spans="1:16" ht="15" customHeight="1" x14ac:dyDescent="0.25">
      <c r="A195" s="5"/>
      <c r="G195" s="2"/>
      <c r="H195" s="3"/>
      <c r="J195" s="3"/>
      <c r="K195" s="3"/>
      <c r="O195" s="1"/>
      <c r="P195" s="4"/>
    </row>
    <row r="196" spans="1:16" ht="15" customHeight="1" x14ac:dyDescent="0.25">
      <c r="A196" s="5"/>
      <c r="G196" s="2"/>
      <c r="H196" s="3"/>
      <c r="J196" s="3"/>
      <c r="K196" s="3"/>
      <c r="O196" s="1"/>
      <c r="P196" s="4"/>
    </row>
    <row r="197" spans="1:16" ht="15" customHeight="1" x14ac:dyDescent="0.25">
      <c r="A197" s="5"/>
      <c r="G197" s="2"/>
      <c r="H197" s="3"/>
      <c r="J197" s="3"/>
      <c r="K197" s="3"/>
      <c r="O197" s="1"/>
      <c r="P197" s="4"/>
    </row>
    <row r="198" spans="1:16" ht="15" customHeight="1" x14ac:dyDescent="0.25">
      <c r="A198" s="5"/>
      <c r="G198" s="2"/>
      <c r="H198" s="3"/>
      <c r="J198" s="3"/>
      <c r="K198" s="3"/>
      <c r="O198" s="1"/>
      <c r="P198" s="4"/>
    </row>
    <row r="199" spans="1:16" ht="15" customHeight="1" x14ac:dyDescent="0.25">
      <c r="A199" s="5"/>
      <c r="G199" s="2"/>
      <c r="H199" s="3"/>
      <c r="J199" s="3"/>
      <c r="K199" s="3"/>
      <c r="O199" s="1"/>
      <c r="P199" s="4"/>
    </row>
    <row r="200" spans="1:16" ht="15" customHeight="1" x14ac:dyDescent="0.25">
      <c r="A200" s="5"/>
      <c r="G200" s="2"/>
      <c r="H200" s="3"/>
      <c r="J200" s="3"/>
      <c r="K200" s="3"/>
      <c r="O200" s="1"/>
      <c r="P200" s="4"/>
    </row>
    <row r="201" spans="1:16" ht="15" customHeight="1" x14ac:dyDescent="0.25">
      <c r="A201" s="5"/>
      <c r="G201" s="2"/>
      <c r="H201" s="3"/>
      <c r="J201" s="3"/>
      <c r="K201" s="3"/>
      <c r="O201" s="1"/>
      <c r="P201" s="4"/>
    </row>
    <row r="202" spans="1:16" ht="15" customHeight="1" x14ac:dyDescent="0.25">
      <c r="A202" s="5"/>
      <c r="G202" s="2"/>
      <c r="H202" s="3"/>
      <c r="J202" s="3"/>
      <c r="K202" s="3"/>
      <c r="O202" s="1"/>
      <c r="P202" s="4"/>
    </row>
    <row r="203" spans="1:16" ht="15" customHeight="1" x14ac:dyDescent="0.25">
      <c r="A203" s="5"/>
      <c r="G203" s="2"/>
      <c r="H203" s="3"/>
      <c r="J203" s="3"/>
      <c r="K203" s="3"/>
      <c r="O203" s="1"/>
      <c r="P203" s="4"/>
    </row>
    <row r="204" spans="1:16" ht="15" customHeight="1" x14ac:dyDescent="0.25">
      <c r="A204" s="5"/>
      <c r="G204" s="2"/>
      <c r="H204" s="3"/>
      <c r="J204" s="3"/>
      <c r="K204" s="3"/>
      <c r="O204" s="1"/>
      <c r="P204" s="4"/>
    </row>
    <row r="205" spans="1:16" ht="15" customHeight="1" x14ac:dyDescent="0.25">
      <c r="A205" s="5"/>
      <c r="G205" s="2"/>
      <c r="H205" s="3"/>
      <c r="J205" s="3"/>
      <c r="K205" s="3"/>
      <c r="O205" s="1"/>
      <c r="P205" s="4"/>
    </row>
    <row r="206" spans="1:16" ht="15" customHeight="1" x14ac:dyDescent="0.25">
      <c r="A206" s="5"/>
      <c r="G206" s="2"/>
      <c r="H206" s="3"/>
      <c r="J206" s="3"/>
      <c r="K206" s="3"/>
      <c r="O206" s="1"/>
      <c r="P206" s="4"/>
    </row>
    <row r="207" spans="1:16" x14ac:dyDescent="0.25">
      <c r="A207" s="5"/>
      <c r="G207" s="2"/>
      <c r="H207" s="3"/>
      <c r="J207" s="3"/>
      <c r="K207" s="3"/>
      <c r="O207" s="1"/>
      <c r="P207" s="4"/>
    </row>
    <row r="208" spans="1:16" ht="15" customHeight="1" x14ac:dyDescent="0.25">
      <c r="A208" s="5"/>
      <c r="G208" s="2"/>
      <c r="H208" s="3"/>
      <c r="J208" s="3"/>
      <c r="K208" s="3"/>
      <c r="O208" s="1"/>
      <c r="P208" s="4"/>
    </row>
    <row r="209" spans="1:16" ht="15" customHeight="1" x14ac:dyDescent="0.25">
      <c r="A209" s="5"/>
      <c r="G209" s="2"/>
      <c r="H209" s="3"/>
      <c r="J209" s="3"/>
      <c r="K209" s="3"/>
      <c r="O209" s="1"/>
      <c r="P209" s="4"/>
    </row>
    <row r="210" spans="1:16" ht="15" customHeight="1" x14ac:dyDescent="0.25">
      <c r="A210" s="5"/>
      <c r="G210" s="2"/>
      <c r="H210" s="3"/>
      <c r="J210" s="3"/>
      <c r="K210" s="3"/>
      <c r="O210" s="1"/>
      <c r="P210" s="4"/>
    </row>
    <row r="211" spans="1:16" ht="15" customHeight="1" x14ac:dyDescent="0.25">
      <c r="A211" s="5"/>
      <c r="G211" s="2"/>
      <c r="H211" s="3"/>
      <c r="J211" s="3"/>
      <c r="K211" s="3"/>
      <c r="O211" s="1"/>
      <c r="P211" s="4"/>
    </row>
    <row r="212" spans="1:16" ht="15" customHeight="1" x14ac:dyDescent="0.25">
      <c r="A212" s="5"/>
      <c r="G212" s="2"/>
      <c r="H212" s="3"/>
      <c r="J212" s="3"/>
      <c r="K212" s="3"/>
      <c r="O212" s="1"/>
      <c r="P212" s="4"/>
    </row>
    <row r="213" spans="1:16" ht="15" customHeight="1" x14ac:dyDescent="0.25">
      <c r="A213" s="5"/>
      <c r="G213" s="2"/>
      <c r="H213" s="3"/>
      <c r="J213" s="3"/>
      <c r="K213" s="3"/>
      <c r="O213" s="1"/>
      <c r="P213" s="4"/>
    </row>
    <row r="214" spans="1:16" ht="15" customHeight="1" x14ac:dyDescent="0.25">
      <c r="A214" s="5"/>
      <c r="G214" s="2"/>
      <c r="H214" s="3"/>
      <c r="J214" s="3"/>
      <c r="K214" s="3"/>
      <c r="O214" s="1"/>
      <c r="P214" s="4"/>
    </row>
    <row r="215" spans="1:16" ht="15" customHeight="1" x14ac:dyDescent="0.25">
      <c r="A215" s="5"/>
      <c r="G215" s="2"/>
      <c r="H215" s="3"/>
      <c r="J215" s="3"/>
      <c r="K215" s="3"/>
      <c r="O215" s="1"/>
      <c r="P215" s="4"/>
    </row>
    <row r="216" spans="1:16" ht="15" customHeight="1" x14ac:dyDescent="0.25">
      <c r="A216" s="5"/>
      <c r="G216" s="2"/>
      <c r="H216" s="3"/>
      <c r="J216" s="3"/>
      <c r="K216" s="3"/>
      <c r="O216" s="1"/>
      <c r="P216" s="4"/>
    </row>
    <row r="217" spans="1:16" ht="15" customHeight="1" x14ac:dyDescent="0.25">
      <c r="A217" s="5"/>
      <c r="G217" s="2"/>
      <c r="H217" s="3"/>
      <c r="J217" s="3"/>
      <c r="K217" s="3"/>
      <c r="O217" s="1"/>
      <c r="P217" s="4"/>
    </row>
    <row r="218" spans="1:16" ht="15" customHeight="1" x14ac:dyDescent="0.25">
      <c r="A218" s="5"/>
      <c r="G218" s="2"/>
      <c r="H218" s="3"/>
      <c r="J218" s="3"/>
      <c r="K218" s="3"/>
      <c r="O218" s="1"/>
      <c r="P218" s="4"/>
    </row>
    <row r="219" spans="1:16" ht="15" customHeight="1" x14ac:dyDescent="0.25">
      <c r="A219" s="5"/>
      <c r="G219" s="2"/>
      <c r="H219" s="3"/>
      <c r="J219" s="3"/>
      <c r="K219" s="3"/>
      <c r="O219" s="1"/>
      <c r="P219" s="4"/>
    </row>
    <row r="220" spans="1:16" ht="15" customHeight="1" x14ac:dyDescent="0.25">
      <c r="A220" s="5"/>
      <c r="G220" s="2"/>
      <c r="H220" s="3"/>
      <c r="J220" s="3"/>
      <c r="K220" s="3"/>
      <c r="O220" s="1"/>
      <c r="P220" s="4"/>
    </row>
    <row r="221" spans="1:16" ht="15" customHeight="1" x14ac:dyDescent="0.25">
      <c r="A221" s="5"/>
      <c r="G221" s="2"/>
      <c r="H221" s="3"/>
      <c r="J221" s="3"/>
      <c r="K221" s="3"/>
      <c r="O221" s="1"/>
      <c r="P221" s="4"/>
    </row>
    <row r="222" spans="1:16" ht="15" customHeight="1" x14ac:dyDescent="0.25">
      <c r="A222" s="5"/>
      <c r="G222" s="2"/>
      <c r="H222" s="3"/>
      <c r="J222" s="3"/>
      <c r="K222" s="3"/>
      <c r="O222" s="1"/>
      <c r="P222" s="4"/>
    </row>
    <row r="223" spans="1:16" ht="15" customHeight="1" x14ac:dyDescent="0.25">
      <c r="A223" s="5"/>
      <c r="G223" s="2"/>
      <c r="H223" s="3"/>
      <c r="J223" s="3"/>
      <c r="K223" s="3"/>
      <c r="O223" s="1"/>
      <c r="P223" s="4"/>
    </row>
    <row r="224" spans="1:16" ht="15" customHeight="1" x14ac:dyDescent="0.25">
      <c r="A224" s="5"/>
      <c r="G224" s="2"/>
      <c r="H224" s="3"/>
      <c r="J224" s="3"/>
      <c r="K224" s="3"/>
      <c r="O224" s="1"/>
      <c r="P224" s="4"/>
    </row>
    <row r="225" spans="1:16" ht="15" customHeight="1" x14ac:dyDescent="0.25">
      <c r="A225" s="5"/>
      <c r="G225" s="2"/>
      <c r="H225" s="3"/>
      <c r="J225" s="3"/>
      <c r="K225" s="3"/>
      <c r="O225" s="1"/>
      <c r="P225" s="4"/>
    </row>
    <row r="226" spans="1:16" ht="15" customHeight="1" x14ac:dyDescent="0.25">
      <c r="A226" s="5"/>
      <c r="G226" s="2"/>
      <c r="H226" s="3"/>
      <c r="J226" s="3"/>
      <c r="K226" s="3"/>
      <c r="O226" s="1"/>
      <c r="P226" s="4"/>
    </row>
    <row r="227" spans="1:16" ht="15" customHeight="1" x14ac:dyDescent="0.25">
      <c r="A227" s="5"/>
      <c r="G227" s="2"/>
      <c r="H227" s="3"/>
      <c r="J227" s="3"/>
      <c r="K227" s="3"/>
      <c r="O227" s="1"/>
      <c r="P227" s="4"/>
    </row>
    <row r="228" spans="1:16" ht="15" customHeight="1" x14ac:dyDescent="0.25">
      <c r="A228" s="5"/>
      <c r="G228" s="2"/>
      <c r="H228" s="3"/>
      <c r="J228" s="3"/>
      <c r="K228" s="3"/>
      <c r="O228" s="1"/>
      <c r="P228" s="4"/>
    </row>
    <row r="229" spans="1:16" ht="15" customHeight="1" x14ac:dyDescent="0.25">
      <c r="A229" s="5"/>
      <c r="G229" s="2"/>
      <c r="H229" s="3"/>
      <c r="J229" s="3"/>
      <c r="K229" s="3"/>
      <c r="O229" s="1"/>
      <c r="P229" s="4"/>
    </row>
    <row r="230" spans="1:16" ht="15" customHeight="1" x14ac:dyDescent="0.25">
      <c r="A230" s="5"/>
      <c r="G230" s="2"/>
      <c r="H230" s="3"/>
      <c r="J230" s="3"/>
      <c r="K230" s="3"/>
      <c r="O230" s="1"/>
      <c r="P230" s="4"/>
    </row>
    <row r="231" spans="1:16" ht="15" customHeight="1" x14ac:dyDescent="0.25">
      <c r="A231" s="5"/>
      <c r="G231" s="2"/>
      <c r="H231" s="3"/>
      <c r="J231" s="3"/>
      <c r="K231" s="3"/>
      <c r="O231" s="1"/>
      <c r="P231" s="4"/>
    </row>
    <row r="232" spans="1:16" ht="15" customHeight="1" x14ac:dyDescent="0.25">
      <c r="A232" s="5"/>
      <c r="G232" s="2"/>
      <c r="H232" s="3"/>
      <c r="J232" s="3"/>
      <c r="K232" s="3"/>
      <c r="O232" s="1"/>
      <c r="P232" s="4"/>
    </row>
    <row r="233" spans="1:16" ht="15" customHeight="1" x14ac:dyDescent="0.25">
      <c r="A233" s="5"/>
      <c r="G233" s="2"/>
      <c r="H233" s="3"/>
      <c r="J233" s="3"/>
      <c r="K233" s="3"/>
      <c r="O233" s="1"/>
      <c r="P233" s="4"/>
    </row>
    <row r="234" spans="1:16" ht="15" customHeight="1" x14ac:dyDescent="0.25">
      <c r="A234" s="5"/>
      <c r="G234" s="2"/>
      <c r="H234" s="3"/>
      <c r="J234" s="3"/>
      <c r="K234" s="3"/>
      <c r="O234" s="1"/>
      <c r="P234" s="4"/>
    </row>
    <row r="235" spans="1:16" ht="15" customHeight="1" x14ac:dyDescent="0.25">
      <c r="A235" s="5"/>
      <c r="G235" s="2"/>
      <c r="H235" s="3"/>
      <c r="J235" s="3"/>
      <c r="K235" s="3"/>
      <c r="O235" s="1"/>
      <c r="P235" s="4"/>
    </row>
    <row r="236" spans="1:16" ht="15" customHeight="1" x14ac:dyDescent="0.25">
      <c r="A236" s="5"/>
      <c r="G236" s="2"/>
      <c r="H236" s="3"/>
      <c r="J236" s="3"/>
      <c r="K236" s="3"/>
      <c r="O236" s="1"/>
      <c r="P236" s="4"/>
    </row>
    <row r="237" spans="1:16" ht="15" customHeight="1" x14ac:dyDescent="0.25">
      <c r="A237" s="5"/>
      <c r="G237" s="2"/>
      <c r="H237" s="3"/>
      <c r="J237" s="3"/>
      <c r="K237" s="3"/>
      <c r="O237" s="1"/>
      <c r="P237" s="4"/>
    </row>
    <row r="238" spans="1:16" ht="15" customHeight="1" x14ac:dyDescent="0.25">
      <c r="A238" s="5"/>
      <c r="G238" s="2"/>
      <c r="H238" s="3"/>
      <c r="J238" s="3"/>
      <c r="K238" s="3"/>
      <c r="O238" s="1"/>
      <c r="P238" s="4"/>
    </row>
    <row r="239" spans="1:16" ht="15" customHeight="1" x14ac:dyDescent="0.25">
      <c r="A239" s="5"/>
      <c r="G239" s="2"/>
      <c r="H239" s="3"/>
      <c r="J239" s="3"/>
      <c r="K239" s="3"/>
      <c r="O239" s="1"/>
      <c r="P239" s="4"/>
    </row>
    <row r="240" spans="1:16" ht="15" customHeight="1" x14ac:dyDescent="0.25">
      <c r="A240" s="5"/>
      <c r="G240" s="2"/>
      <c r="H240" s="3"/>
      <c r="J240" s="3"/>
      <c r="K240" s="3"/>
      <c r="O240" s="1"/>
      <c r="P240" s="4"/>
    </row>
    <row r="241" spans="1:16" ht="15" customHeight="1" x14ac:dyDescent="0.25">
      <c r="A241" s="5"/>
      <c r="G241" s="2"/>
      <c r="H241" s="3"/>
      <c r="J241" s="3"/>
      <c r="K241" s="3"/>
      <c r="O241" s="1"/>
      <c r="P241" s="4"/>
    </row>
    <row r="242" spans="1:16" ht="15" customHeight="1" x14ac:dyDescent="0.25">
      <c r="A242" s="5"/>
      <c r="G242" s="2"/>
      <c r="H242" s="3"/>
      <c r="J242" s="3"/>
      <c r="K242" s="3"/>
      <c r="O242" s="1"/>
      <c r="P242" s="4"/>
    </row>
    <row r="243" spans="1:16" ht="15" customHeight="1" x14ac:dyDescent="0.25">
      <c r="A243" s="5"/>
      <c r="G243" s="2"/>
      <c r="H243" s="3"/>
      <c r="J243" s="3"/>
      <c r="K243" s="3"/>
      <c r="O243" s="1"/>
      <c r="P243" s="4"/>
    </row>
    <row r="244" spans="1:16" ht="15" customHeight="1" x14ac:dyDescent="0.25">
      <c r="A244" s="5"/>
      <c r="G244" s="2"/>
      <c r="H244" s="3"/>
      <c r="J244" s="3"/>
      <c r="K244" s="3"/>
      <c r="O244" s="1"/>
      <c r="P244" s="4"/>
    </row>
    <row r="245" spans="1:16" ht="15" customHeight="1" x14ac:dyDescent="0.25">
      <c r="A245" s="5"/>
      <c r="G245" s="2"/>
      <c r="H245" s="3"/>
      <c r="J245" s="3"/>
      <c r="K245" s="3"/>
      <c r="O245" s="1"/>
      <c r="P245" s="4"/>
    </row>
    <row r="246" spans="1:16" ht="15" customHeight="1" x14ac:dyDescent="0.25">
      <c r="A246" s="5"/>
      <c r="G246" s="2"/>
      <c r="H246" s="3"/>
      <c r="J246" s="3"/>
      <c r="K246" s="3"/>
      <c r="O246" s="1"/>
      <c r="P246" s="4"/>
    </row>
    <row r="247" spans="1:16" ht="15" customHeight="1" x14ac:dyDescent="0.25">
      <c r="A247" s="5"/>
      <c r="G247" s="2"/>
      <c r="H247" s="3"/>
      <c r="J247" s="3"/>
      <c r="K247" s="3"/>
      <c r="O247" s="1"/>
      <c r="P247" s="4"/>
    </row>
    <row r="248" spans="1:16" ht="15" customHeight="1" x14ac:dyDescent="0.25">
      <c r="A248" s="5"/>
      <c r="G248" s="2"/>
      <c r="H248" s="3"/>
      <c r="J248" s="3"/>
      <c r="K248" s="3"/>
      <c r="O248" s="1"/>
      <c r="P248" s="4"/>
    </row>
    <row r="249" spans="1:16" ht="15" customHeight="1" x14ac:dyDescent="0.25">
      <c r="A249" s="5"/>
      <c r="G249" s="2"/>
      <c r="H249" s="3"/>
      <c r="J249" s="3"/>
      <c r="K249" s="3"/>
      <c r="O249" s="1"/>
      <c r="P249" s="4"/>
    </row>
    <row r="250" spans="1:16" ht="15" customHeight="1" x14ac:dyDescent="0.25">
      <c r="A250" s="5"/>
      <c r="G250" s="2"/>
      <c r="H250" s="3"/>
      <c r="J250" s="3"/>
      <c r="K250" s="3"/>
      <c r="O250" s="1"/>
      <c r="P250" s="4"/>
    </row>
    <row r="251" spans="1:16" ht="15" customHeight="1" x14ac:dyDescent="0.25">
      <c r="A251" s="5"/>
      <c r="G251" s="2"/>
      <c r="H251" s="3"/>
      <c r="J251" s="3"/>
      <c r="K251" s="3"/>
      <c r="O251" s="1"/>
      <c r="P251" s="4"/>
    </row>
    <row r="252" spans="1:16" ht="15" customHeight="1" x14ac:dyDescent="0.25">
      <c r="A252" s="5"/>
      <c r="G252" s="2"/>
      <c r="H252" s="3"/>
      <c r="J252" s="3"/>
      <c r="K252" s="3"/>
      <c r="O252" s="1"/>
      <c r="P252" s="4"/>
    </row>
    <row r="253" spans="1:16" ht="15" customHeight="1" x14ac:dyDescent="0.25">
      <c r="A253" s="5"/>
      <c r="G253" s="2"/>
      <c r="H253" s="3"/>
      <c r="J253" s="3"/>
      <c r="K253" s="3"/>
      <c r="O253" s="1"/>
      <c r="P253" s="4"/>
    </row>
    <row r="254" spans="1:16" ht="15" customHeight="1" x14ac:dyDescent="0.25">
      <c r="A254" s="5"/>
      <c r="G254" s="2"/>
      <c r="H254" s="3"/>
      <c r="J254" s="3"/>
      <c r="K254" s="3"/>
      <c r="O254" s="1"/>
      <c r="P254" s="4"/>
    </row>
    <row r="255" spans="1:16" ht="15" customHeight="1" x14ac:dyDescent="0.25">
      <c r="A255" s="5"/>
      <c r="G255" s="2"/>
      <c r="H255" s="3"/>
      <c r="J255" s="3"/>
      <c r="K255" s="3"/>
      <c r="O255" s="1"/>
      <c r="P255" s="4"/>
    </row>
    <row r="256" spans="1:16" ht="15" customHeight="1" x14ac:dyDescent="0.25">
      <c r="A256" s="5"/>
      <c r="G256" s="2"/>
      <c r="H256" s="3"/>
      <c r="J256" s="3"/>
      <c r="K256" s="3"/>
      <c r="O256" s="1"/>
      <c r="P256" s="4"/>
    </row>
    <row r="257" spans="1:16" ht="15" customHeight="1" x14ac:dyDescent="0.25">
      <c r="A257" s="5"/>
      <c r="G257" s="2"/>
      <c r="H257" s="3"/>
      <c r="J257" s="3"/>
      <c r="K257" s="3"/>
      <c r="O257" s="1"/>
      <c r="P257" s="4"/>
    </row>
    <row r="258" spans="1:16" ht="15" customHeight="1" x14ac:dyDescent="0.25">
      <c r="A258" s="5"/>
      <c r="G258" s="2"/>
      <c r="H258" s="3"/>
      <c r="J258" s="3"/>
      <c r="K258" s="3"/>
      <c r="O258" s="1"/>
      <c r="P258" s="4"/>
    </row>
    <row r="259" spans="1:16" ht="15" customHeight="1" x14ac:dyDescent="0.25">
      <c r="A259" s="5"/>
      <c r="G259" s="2"/>
      <c r="H259" s="3"/>
      <c r="J259" s="3"/>
      <c r="K259" s="3"/>
      <c r="O259" s="1"/>
      <c r="P259" s="4"/>
    </row>
    <row r="260" spans="1:16" ht="15" customHeight="1" x14ac:dyDescent="0.25">
      <c r="A260" s="5"/>
      <c r="G260" s="2"/>
      <c r="H260" s="3"/>
      <c r="J260" s="3"/>
      <c r="K260" s="3"/>
      <c r="O260" s="1"/>
      <c r="P260" s="4"/>
    </row>
    <row r="261" spans="1:16" ht="15" customHeight="1" x14ac:dyDescent="0.25">
      <c r="A261" s="5"/>
      <c r="G261" s="2"/>
      <c r="H261" s="3"/>
      <c r="J261" s="3"/>
      <c r="K261" s="3"/>
      <c r="O261" s="1"/>
      <c r="P261" s="4"/>
    </row>
    <row r="262" spans="1:16" ht="15" customHeight="1" x14ac:dyDescent="0.25">
      <c r="A262" s="5"/>
      <c r="G262" s="2"/>
      <c r="H262" s="3"/>
      <c r="J262" s="3"/>
      <c r="K262" s="3"/>
      <c r="O262" s="1"/>
      <c r="P262" s="4"/>
    </row>
    <row r="263" spans="1:16" ht="15" customHeight="1" x14ac:dyDescent="0.25">
      <c r="A263" s="5"/>
      <c r="G263" s="2"/>
      <c r="H263" s="3"/>
      <c r="J263" s="3"/>
      <c r="K263" s="3"/>
      <c r="O263" s="1"/>
      <c r="P263" s="4"/>
    </row>
    <row r="264" spans="1:16" ht="15" customHeight="1" x14ac:dyDescent="0.25">
      <c r="A264" s="5"/>
      <c r="G264" s="2"/>
      <c r="H264" s="3"/>
      <c r="J264" s="3"/>
      <c r="K264" s="3"/>
      <c r="O264" s="1"/>
      <c r="P264" s="4"/>
    </row>
    <row r="265" spans="1:16" ht="15" customHeight="1" x14ac:dyDescent="0.25">
      <c r="A265" s="5"/>
      <c r="G265" s="2"/>
      <c r="H265" s="3"/>
      <c r="J265" s="3"/>
      <c r="K265" s="3"/>
      <c r="O265" s="1"/>
      <c r="P265" s="4"/>
    </row>
    <row r="266" spans="1:16" ht="15" customHeight="1" x14ac:dyDescent="0.25">
      <c r="A266" s="5"/>
      <c r="G266" s="2"/>
      <c r="H266" s="3"/>
      <c r="J266" s="3"/>
      <c r="K266" s="3"/>
      <c r="O266" s="1"/>
      <c r="P266" s="4"/>
    </row>
    <row r="267" spans="1:16" ht="15" customHeight="1" x14ac:dyDescent="0.25">
      <c r="A267" s="5"/>
      <c r="G267" s="2"/>
      <c r="H267" s="3"/>
      <c r="J267" s="3"/>
      <c r="K267" s="3"/>
      <c r="O267" s="1"/>
      <c r="P267" s="4"/>
    </row>
    <row r="268" spans="1:16" ht="15" customHeight="1" x14ac:dyDescent="0.25">
      <c r="A268" s="5"/>
      <c r="G268" s="2"/>
      <c r="H268" s="3"/>
      <c r="J268" s="3"/>
      <c r="K268" s="3"/>
      <c r="O268" s="1"/>
      <c r="P268" s="4"/>
    </row>
    <row r="269" spans="1:16" ht="15" customHeight="1" x14ac:dyDescent="0.25">
      <c r="A269" s="5"/>
      <c r="G269" s="2"/>
      <c r="H269" s="3"/>
      <c r="J269" s="3"/>
      <c r="K269" s="3"/>
      <c r="O269" s="1"/>
      <c r="P269" s="4"/>
    </row>
    <row r="270" spans="1:16" ht="15" customHeight="1" x14ac:dyDescent="0.25">
      <c r="A270" s="5"/>
      <c r="G270" s="2"/>
      <c r="H270" s="3"/>
      <c r="J270" s="3"/>
      <c r="K270" s="3"/>
      <c r="O270" s="1"/>
      <c r="P270" s="4"/>
    </row>
    <row r="271" spans="1:16" ht="15" customHeight="1" x14ac:dyDescent="0.25">
      <c r="A271" s="5"/>
      <c r="G271" s="2"/>
      <c r="H271" s="3"/>
      <c r="J271" s="3"/>
      <c r="K271" s="3"/>
      <c r="O271" s="1"/>
      <c r="P271" s="4"/>
    </row>
    <row r="272" spans="1:16" ht="15" customHeight="1" x14ac:dyDescent="0.25">
      <c r="A272" s="5"/>
      <c r="G272" s="2"/>
      <c r="H272" s="3"/>
      <c r="J272" s="3"/>
      <c r="K272" s="3"/>
      <c r="O272" s="1"/>
      <c r="P272" s="4"/>
    </row>
    <row r="273" spans="1:16" ht="15" customHeight="1" x14ac:dyDescent="0.25">
      <c r="A273" s="5"/>
      <c r="G273" s="2"/>
      <c r="H273" s="3"/>
      <c r="J273" s="3"/>
      <c r="K273" s="3"/>
      <c r="O273" s="1"/>
      <c r="P273" s="4"/>
    </row>
    <row r="274" spans="1:16" ht="15" customHeight="1" x14ac:dyDescent="0.25">
      <c r="A274" s="5"/>
      <c r="G274" s="2"/>
      <c r="H274" s="3"/>
      <c r="J274" s="3"/>
      <c r="K274" s="3"/>
      <c r="O274" s="1"/>
      <c r="P274" s="4"/>
    </row>
    <row r="275" spans="1:16" ht="15" customHeight="1" x14ac:dyDescent="0.25">
      <c r="A275" s="5"/>
      <c r="G275" s="2"/>
      <c r="H275" s="3"/>
      <c r="J275" s="3"/>
      <c r="K275" s="3"/>
      <c r="O275" s="1"/>
      <c r="P275" s="4"/>
    </row>
    <row r="276" spans="1:16" ht="15" customHeight="1" x14ac:dyDescent="0.25">
      <c r="A276" s="5"/>
      <c r="G276" s="2"/>
      <c r="H276" s="3"/>
      <c r="J276" s="3"/>
      <c r="K276" s="3"/>
      <c r="O276" s="1"/>
      <c r="P276" s="4"/>
    </row>
    <row r="277" spans="1:16" ht="15" customHeight="1" x14ac:dyDescent="0.25">
      <c r="A277" s="5"/>
      <c r="G277" s="2"/>
      <c r="H277" s="3"/>
      <c r="J277" s="3"/>
      <c r="K277" s="3"/>
      <c r="O277" s="1"/>
      <c r="P277" s="4"/>
    </row>
    <row r="278" spans="1:16" ht="15" customHeight="1" x14ac:dyDescent="0.25">
      <c r="A278" s="5"/>
      <c r="G278" s="2"/>
      <c r="H278" s="3"/>
      <c r="J278" s="3"/>
      <c r="K278" s="3"/>
      <c r="O278" s="1"/>
      <c r="P278" s="4"/>
    </row>
    <row r="279" spans="1:16" ht="15" customHeight="1" x14ac:dyDescent="0.25">
      <c r="A279" s="5"/>
      <c r="G279" s="2"/>
      <c r="H279" s="3"/>
      <c r="J279" s="3"/>
      <c r="K279" s="3"/>
      <c r="O279" s="1"/>
      <c r="P279" s="4"/>
    </row>
    <row r="280" spans="1:16" ht="15" customHeight="1" x14ac:dyDescent="0.25">
      <c r="A280" s="5"/>
      <c r="G280" s="2"/>
      <c r="H280" s="3"/>
      <c r="J280" s="3"/>
      <c r="K280" s="3"/>
      <c r="O280" s="1"/>
      <c r="P280" s="4"/>
    </row>
    <row r="281" spans="1:16" ht="15" customHeight="1" x14ac:dyDescent="0.25">
      <c r="A281" s="5"/>
      <c r="G281" s="2"/>
      <c r="H281" s="3"/>
      <c r="J281" s="3"/>
      <c r="K281" s="3"/>
      <c r="O281" s="1"/>
      <c r="P281" s="4"/>
    </row>
    <row r="282" spans="1:16" ht="15" customHeight="1" x14ac:dyDescent="0.25">
      <c r="A282" s="5"/>
      <c r="G282" s="2"/>
      <c r="H282" s="3"/>
      <c r="J282" s="3"/>
      <c r="K282" s="3"/>
      <c r="O282" s="1"/>
      <c r="P282" s="4"/>
    </row>
    <row r="283" spans="1:16" ht="15" customHeight="1" x14ac:dyDescent="0.25">
      <c r="A283" s="5"/>
      <c r="G283" s="2"/>
      <c r="H283" s="3"/>
      <c r="J283" s="3"/>
      <c r="K283" s="3"/>
      <c r="O283" s="1"/>
      <c r="P283" s="4"/>
    </row>
    <row r="284" spans="1:16" ht="15" customHeight="1" x14ac:dyDescent="0.25">
      <c r="A284" s="5"/>
      <c r="G284" s="2"/>
      <c r="H284" s="3"/>
      <c r="J284" s="3"/>
      <c r="K284" s="3"/>
      <c r="O284" s="1"/>
      <c r="P284" s="4"/>
    </row>
    <row r="285" spans="1:16" ht="15" customHeight="1" x14ac:dyDescent="0.25">
      <c r="A285" s="5"/>
      <c r="G285" s="2"/>
      <c r="H285" s="3"/>
      <c r="J285" s="3"/>
      <c r="K285" s="3"/>
      <c r="O285" s="1"/>
      <c r="P285" s="4"/>
    </row>
    <row r="286" spans="1:16" ht="15" customHeight="1" x14ac:dyDescent="0.25">
      <c r="A286" s="5"/>
      <c r="G286" s="2"/>
      <c r="H286" s="3"/>
      <c r="J286" s="3"/>
      <c r="K286" s="3"/>
      <c r="O286" s="1"/>
      <c r="P286" s="4"/>
    </row>
    <row r="287" spans="1:16" ht="15" customHeight="1" x14ac:dyDescent="0.25">
      <c r="A287" s="5"/>
      <c r="G287" s="2"/>
      <c r="H287" s="3"/>
      <c r="J287" s="3"/>
      <c r="K287" s="3"/>
      <c r="O287" s="1"/>
      <c r="P287" s="4"/>
    </row>
    <row r="288" spans="1:16" ht="15" customHeight="1" x14ac:dyDescent="0.25">
      <c r="A288" s="5"/>
      <c r="G288" s="2"/>
      <c r="H288" s="3"/>
      <c r="J288" s="3"/>
      <c r="K288" s="3"/>
      <c r="O288" s="1"/>
      <c r="P288" s="4"/>
    </row>
    <row r="289" spans="1:16" ht="15" customHeight="1" x14ac:dyDescent="0.25">
      <c r="A289" s="5"/>
      <c r="G289" s="2"/>
      <c r="H289" s="3"/>
      <c r="J289" s="3"/>
      <c r="K289" s="3"/>
      <c r="O289" s="1"/>
      <c r="P289" s="4"/>
    </row>
    <row r="290" spans="1:16" ht="15" customHeight="1" x14ac:dyDescent="0.25">
      <c r="A290" s="5"/>
      <c r="G290" s="2"/>
      <c r="H290" s="3"/>
      <c r="J290" s="3"/>
      <c r="K290" s="3"/>
      <c r="O290" s="1"/>
      <c r="P290" s="4"/>
    </row>
    <row r="291" spans="1:16" ht="15" customHeight="1" x14ac:dyDescent="0.25">
      <c r="A291" s="5"/>
      <c r="G291" s="2"/>
      <c r="H291" s="3"/>
      <c r="J291" s="3"/>
      <c r="K291" s="3"/>
      <c r="O291" s="1"/>
      <c r="P291" s="4"/>
    </row>
    <row r="292" spans="1:16" ht="15" customHeight="1" x14ac:dyDescent="0.25">
      <c r="A292" s="5"/>
      <c r="G292" s="2"/>
      <c r="H292" s="3"/>
      <c r="J292" s="3"/>
      <c r="K292" s="3"/>
      <c r="O292" s="1"/>
      <c r="P292" s="4"/>
    </row>
    <row r="293" spans="1:16" ht="15" customHeight="1" x14ac:dyDescent="0.25">
      <c r="A293" s="5"/>
      <c r="G293" s="2"/>
      <c r="H293" s="3"/>
      <c r="J293" s="3"/>
      <c r="K293" s="3"/>
      <c r="O293" s="1"/>
      <c r="P293" s="4"/>
    </row>
    <row r="294" spans="1:16" ht="15" customHeight="1" x14ac:dyDescent="0.25">
      <c r="A294" s="5"/>
      <c r="G294" s="2"/>
      <c r="H294" s="3"/>
      <c r="J294" s="3"/>
      <c r="K294" s="3"/>
      <c r="O294" s="1"/>
      <c r="P294" s="4"/>
    </row>
    <row r="295" spans="1:16" ht="15" customHeight="1" x14ac:dyDescent="0.25">
      <c r="A295" s="5"/>
      <c r="G295" s="2"/>
      <c r="H295" s="3"/>
      <c r="J295" s="3"/>
      <c r="K295" s="3"/>
      <c r="O295" s="1"/>
      <c r="P295" s="4"/>
    </row>
    <row r="296" spans="1:16" ht="15" customHeight="1" x14ac:dyDescent="0.25">
      <c r="A296" s="5"/>
      <c r="G296" s="2"/>
      <c r="H296" s="3"/>
      <c r="J296" s="3"/>
      <c r="K296" s="3"/>
      <c r="O296" s="1"/>
      <c r="P296" s="4"/>
    </row>
    <row r="297" spans="1:16" ht="15" customHeight="1" x14ac:dyDescent="0.25">
      <c r="A297" s="5"/>
      <c r="G297" s="2"/>
      <c r="H297" s="3"/>
      <c r="J297" s="3"/>
      <c r="K297" s="3"/>
      <c r="O297" s="1"/>
      <c r="P297" s="4"/>
    </row>
    <row r="298" spans="1:16" ht="15" customHeight="1" x14ac:dyDescent="0.25">
      <c r="A298" s="5"/>
      <c r="G298" s="2"/>
      <c r="H298" s="3"/>
      <c r="J298" s="3"/>
      <c r="K298" s="3"/>
      <c r="O298" s="1"/>
      <c r="P298" s="4"/>
    </row>
    <row r="299" spans="1:16" ht="15" customHeight="1" x14ac:dyDescent="0.25">
      <c r="A299" s="5"/>
      <c r="G299" s="2"/>
      <c r="H299" s="3"/>
      <c r="J299" s="3"/>
      <c r="K299" s="3"/>
      <c r="O299" s="1"/>
      <c r="P299" s="4"/>
    </row>
    <row r="300" spans="1:16" ht="15" customHeight="1" x14ac:dyDescent="0.25">
      <c r="A300" s="5"/>
      <c r="G300" s="2"/>
      <c r="H300" s="3"/>
      <c r="J300" s="3"/>
      <c r="K300" s="3"/>
      <c r="O300" s="1"/>
      <c r="P300" s="4"/>
    </row>
    <row r="301" spans="1:16" ht="15" customHeight="1" x14ac:dyDescent="0.25">
      <c r="A301" s="5"/>
      <c r="G301" s="2"/>
      <c r="H301" s="3"/>
      <c r="J301" s="3"/>
      <c r="K301" s="3"/>
      <c r="O301" s="1"/>
      <c r="P301" s="4"/>
    </row>
    <row r="302" spans="1:16" ht="15" customHeight="1" x14ac:dyDescent="0.25">
      <c r="A302" s="5"/>
      <c r="G302" s="2"/>
      <c r="H302" s="3"/>
      <c r="J302" s="3"/>
      <c r="K302" s="3"/>
      <c r="O302" s="1"/>
      <c r="P302" s="4"/>
    </row>
    <row r="303" spans="1:16" ht="15" customHeight="1" x14ac:dyDescent="0.25">
      <c r="A303" s="5"/>
      <c r="G303" s="2"/>
      <c r="H303" s="3"/>
      <c r="J303" s="3"/>
      <c r="K303" s="3"/>
      <c r="O303" s="1"/>
      <c r="P303" s="4"/>
    </row>
    <row r="304" spans="1:16" ht="15" customHeight="1" x14ac:dyDescent="0.25">
      <c r="A304" s="5"/>
      <c r="G304" s="2"/>
      <c r="H304" s="3"/>
      <c r="J304" s="3"/>
      <c r="K304" s="3"/>
      <c r="O304" s="1"/>
      <c r="P304" s="4"/>
    </row>
    <row r="305" spans="1:16" ht="15" customHeight="1" x14ac:dyDescent="0.25">
      <c r="A305" s="5"/>
      <c r="G305" s="2"/>
      <c r="H305" s="3"/>
      <c r="J305" s="3"/>
      <c r="K305" s="3"/>
      <c r="O305" s="1"/>
      <c r="P305" s="4"/>
    </row>
    <row r="306" spans="1:16" ht="15" customHeight="1" x14ac:dyDescent="0.25">
      <c r="A306" s="5"/>
      <c r="G306" s="2"/>
      <c r="H306" s="3"/>
      <c r="J306" s="3"/>
      <c r="K306" s="3"/>
      <c r="O306" s="1"/>
      <c r="P306" s="4"/>
    </row>
    <row r="307" spans="1:16" ht="15" customHeight="1" x14ac:dyDescent="0.25">
      <c r="A307" s="5"/>
      <c r="G307" s="2"/>
      <c r="H307" s="3"/>
      <c r="J307" s="3"/>
      <c r="K307" s="3"/>
      <c r="O307" s="1"/>
      <c r="P307" s="4"/>
    </row>
    <row r="308" spans="1:16" ht="15" customHeight="1" x14ac:dyDescent="0.25">
      <c r="A308" s="5"/>
      <c r="G308" s="2"/>
      <c r="H308" s="3"/>
      <c r="J308" s="3"/>
      <c r="K308" s="3"/>
      <c r="O308" s="1"/>
      <c r="P308" s="4"/>
    </row>
    <row r="309" spans="1:16" ht="15" customHeight="1" x14ac:dyDescent="0.25">
      <c r="A309" s="5"/>
      <c r="G309" s="2"/>
      <c r="H309" s="3"/>
      <c r="J309" s="3"/>
      <c r="K309" s="3"/>
      <c r="O309" s="1"/>
      <c r="P309" s="4"/>
    </row>
    <row r="310" spans="1:16" ht="15" customHeight="1" x14ac:dyDescent="0.25">
      <c r="A310" s="5"/>
      <c r="G310" s="2"/>
      <c r="H310" s="3"/>
      <c r="J310" s="3"/>
      <c r="K310" s="3"/>
      <c r="O310" s="1"/>
      <c r="P310" s="4"/>
    </row>
    <row r="311" spans="1:16" ht="15" customHeight="1" x14ac:dyDescent="0.25">
      <c r="A311" s="5"/>
      <c r="G311" s="2"/>
      <c r="H311" s="3"/>
      <c r="J311" s="3"/>
      <c r="K311" s="3"/>
      <c r="O311" s="1"/>
      <c r="P311" s="4"/>
    </row>
    <row r="312" spans="1:16" ht="15" customHeight="1" x14ac:dyDescent="0.25">
      <c r="A312" s="5"/>
      <c r="G312" s="2"/>
      <c r="H312" s="3"/>
      <c r="J312" s="3"/>
      <c r="K312" s="3"/>
      <c r="O312" s="1"/>
      <c r="P312" s="4"/>
    </row>
    <row r="313" spans="1:16" ht="15" customHeight="1" x14ac:dyDescent="0.25">
      <c r="A313" s="5"/>
      <c r="G313" s="2"/>
      <c r="H313" s="3"/>
      <c r="J313" s="3"/>
      <c r="K313" s="3"/>
      <c r="O313" s="1"/>
      <c r="P313" s="4"/>
    </row>
    <row r="314" spans="1:16" ht="15" customHeight="1" x14ac:dyDescent="0.25">
      <c r="A314" s="5"/>
      <c r="G314" s="2"/>
      <c r="H314" s="3"/>
      <c r="J314" s="3"/>
      <c r="K314" s="3"/>
      <c r="O314" s="1"/>
      <c r="P314" s="4"/>
    </row>
    <row r="315" spans="1:16" ht="15" customHeight="1" x14ac:dyDescent="0.25">
      <c r="A315" s="5"/>
      <c r="G315" s="2"/>
      <c r="H315" s="3"/>
      <c r="J315" s="3"/>
      <c r="K315" s="3"/>
      <c r="O315" s="1"/>
      <c r="P315" s="4"/>
    </row>
    <row r="316" spans="1:16" ht="15" customHeight="1" x14ac:dyDescent="0.25">
      <c r="A316" s="5"/>
      <c r="G316" s="2"/>
      <c r="H316" s="3"/>
      <c r="J316" s="3"/>
      <c r="K316" s="3"/>
      <c r="O316" s="1"/>
      <c r="P316" s="4"/>
    </row>
    <row r="317" spans="1:16" ht="15" customHeight="1" x14ac:dyDescent="0.25">
      <c r="A317" s="5"/>
      <c r="G317" s="2"/>
      <c r="H317" s="3"/>
      <c r="J317" s="3"/>
      <c r="K317" s="3"/>
      <c r="O317" s="1"/>
      <c r="P317" s="4"/>
    </row>
    <row r="318" spans="1:16" ht="15" customHeight="1" x14ac:dyDescent="0.25">
      <c r="A318" s="5"/>
      <c r="G318" s="2"/>
      <c r="H318" s="3"/>
      <c r="J318" s="3"/>
      <c r="K318" s="3"/>
      <c r="O318" s="1"/>
      <c r="P318" s="4"/>
    </row>
    <row r="319" spans="1:16" ht="15" customHeight="1" x14ac:dyDescent="0.25">
      <c r="A319" s="5"/>
      <c r="G319" s="2"/>
      <c r="H319" s="3"/>
      <c r="J319" s="3"/>
      <c r="K319" s="3"/>
      <c r="O319" s="1"/>
      <c r="P319" s="4"/>
    </row>
    <row r="320" spans="1:16" ht="15" customHeight="1" x14ac:dyDescent="0.25">
      <c r="A320" s="5"/>
      <c r="G320" s="2"/>
      <c r="H320" s="3"/>
      <c r="J320" s="3"/>
      <c r="K320" s="3"/>
      <c r="O320" s="1"/>
      <c r="P320" s="4"/>
    </row>
    <row r="321" spans="1:16" ht="15" customHeight="1" x14ac:dyDescent="0.25">
      <c r="A321" s="5"/>
      <c r="G321" s="2"/>
      <c r="H321" s="3"/>
      <c r="J321" s="3"/>
      <c r="K321" s="3"/>
      <c r="O321" s="1"/>
      <c r="P321" s="4"/>
    </row>
    <row r="322" spans="1:16" ht="15" customHeight="1" x14ac:dyDescent="0.25">
      <c r="A322" s="5"/>
      <c r="G322" s="2"/>
      <c r="H322" s="3"/>
      <c r="J322" s="3"/>
      <c r="K322" s="3"/>
      <c r="O322" s="1"/>
      <c r="P322" s="4"/>
    </row>
    <row r="323" spans="1:16" ht="15" customHeight="1" x14ac:dyDescent="0.25">
      <c r="A323" s="5"/>
      <c r="G323" s="2"/>
      <c r="H323" s="3"/>
      <c r="J323" s="3"/>
      <c r="K323" s="3"/>
      <c r="O323" s="1"/>
      <c r="P323" s="4"/>
    </row>
    <row r="324" spans="1:16" ht="15" customHeight="1" x14ac:dyDescent="0.25">
      <c r="A324" s="5"/>
      <c r="G324" s="2"/>
      <c r="H324" s="3"/>
      <c r="J324" s="3"/>
      <c r="K324" s="3"/>
      <c r="O324" s="1"/>
      <c r="P324" s="4"/>
    </row>
    <row r="325" spans="1:16" ht="15" customHeight="1" x14ac:dyDescent="0.25">
      <c r="A325" s="5"/>
      <c r="G325" s="2"/>
      <c r="H325" s="3"/>
      <c r="J325" s="3"/>
      <c r="K325" s="3"/>
      <c r="O325" s="1"/>
      <c r="P325" s="4"/>
    </row>
    <row r="326" spans="1:16" ht="15" customHeight="1" x14ac:dyDescent="0.25">
      <c r="A326" s="5"/>
      <c r="G326" s="2"/>
      <c r="H326" s="3"/>
      <c r="J326" s="3"/>
      <c r="K326" s="3"/>
      <c r="O326" s="1"/>
      <c r="P326" s="4"/>
    </row>
    <row r="327" spans="1:16" ht="15" customHeight="1" x14ac:dyDescent="0.25">
      <c r="A327" s="5"/>
      <c r="G327" s="2"/>
      <c r="H327" s="3"/>
      <c r="J327" s="3"/>
      <c r="K327" s="3"/>
      <c r="O327" s="1"/>
      <c r="P327" s="4"/>
    </row>
    <row r="328" spans="1:16" ht="15" customHeight="1" x14ac:dyDescent="0.25">
      <c r="A328" s="5"/>
      <c r="G328" s="2"/>
      <c r="H328" s="3"/>
      <c r="J328" s="3"/>
      <c r="K328" s="3"/>
      <c r="O328" s="1"/>
      <c r="P328" s="4"/>
    </row>
    <row r="329" spans="1:16" ht="15" customHeight="1" x14ac:dyDescent="0.25">
      <c r="A329" s="5"/>
      <c r="G329" s="2"/>
      <c r="H329" s="3"/>
      <c r="J329" s="3"/>
      <c r="K329" s="3"/>
      <c r="O329" s="1"/>
      <c r="P329" s="4"/>
    </row>
    <row r="330" spans="1:16" ht="15" customHeight="1" x14ac:dyDescent="0.25">
      <c r="A330" s="5"/>
      <c r="G330" s="2"/>
      <c r="H330" s="3"/>
      <c r="J330" s="3"/>
      <c r="K330" s="3"/>
      <c r="O330" s="1"/>
      <c r="P330" s="4"/>
    </row>
    <row r="331" spans="1:16" ht="15" customHeight="1" x14ac:dyDescent="0.25">
      <c r="A331" s="5"/>
      <c r="G331" s="2"/>
      <c r="H331" s="3"/>
      <c r="J331" s="3"/>
      <c r="K331" s="3"/>
      <c r="O331" s="1"/>
      <c r="P331" s="4"/>
    </row>
    <row r="332" spans="1:16" ht="15" customHeight="1" x14ac:dyDescent="0.25">
      <c r="A332" s="5"/>
      <c r="G332" s="2"/>
      <c r="H332" s="3"/>
      <c r="J332" s="3"/>
      <c r="K332" s="3"/>
      <c r="O332" s="1"/>
      <c r="P332" s="4"/>
    </row>
    <row r="333" spans="1:16" ht="15" customHeight="1" x14ac:dyDescent="0.25">
      <c r="A333" s="5"/>
      <c r="G333" s="2"/>
      <c r="H333" s="3"/>
      <c r="J333" s="3"/>
      <c r="K333" s="3"/>
      <c r="O333" s="1"/>
      <c r="P333" s="4"/>
    </row>
    <row r="334" spans="1:16" ht="15" customHeight="1" x14ac:dyDescent="0.25">
      <c r="A334" s="5"/>
      <c r="G334" s="2"/>
      <c r="H334" s="3"/>
      <c r="J334" s="3"/>
      <c r="K334" s="3"/>
      <c r="O334" s="1"/>
      <c r="P334" s="4"/>
    </row>
    <row r="335" spans="1:16" ht="15" customHeight="1" x14ac:dyDescent="0.25">
      <c r="A335" s="5"/>
      <c r="G335" s="2"/>
      <c r="H335" s="3"/>
      <c r="J335" s="3"/>
      <c r="K335" s="3"/>
      <c r="O335" s="1"/>
      <c r="P335" s="4"/>
    </row>
    <row r="336" spans="1:16" ht="15" customHeight="1" x14ac:dyDescent="0.25">
      <c r="A336" s="5"/>
      <c r="G336" s="2"/>
      <c r="H336" s="3"/>
      <c r="J336" s="3"/>
      <c r="K336" s="3"/>
      <c r="O336" s="1"/>
      <c r="P336" s="4"/>
    </row>
    <row r="337" spans="1:16" ht="15" customHeight="1" x14ac:dyDescent="0.25">
      <c r="A337" s="5"/>
      <c r="G337" s="2"/>
      <c r="H337" s="3"/>
      <c r="J337" s="3"/>
      <c r="K337" s="3"/>
      <c r="O337" s="1"/>
      <c r="P337" s="4"/>
    </row>
    <row r="338" spans="1:16" ht="15" customHeight="1" x14ac:dyDescent="0.25">
      <c r="A338" s="5"/>
      <c r="G338" s="2"/>
      <c r="H338" s="3"/>
      <c r="J338" s="3"/>
      <c r="K338" s="3"/>
      <c r="O338" s="1"/>
      <c r="P338" s="4"/>
    </row>
    <row r="339" spans="1:16" ht="15" customHeight="1" x14ac:dyDescent="0.25">
      <c r="A339" s="5"/>
      <c r="G339" s="2"/>
      <c r="H339" s="3"/>
      <c r="J339" s="3"/>
      <c r="K339" s="3"/>
      <c r="O339" s="1"/>
      <c r="P339" s="4"/>
    </row>
    <row r="340" spans="1:16" ht="15" customHeight="1" x14ac:dyDescent="0.25">
      <c r="A340" s="5"/>
      <c r="G340" s="2"/>
      <c r="H340" s="3"/>
      <c r="J340" s="3"/>
      <c r="K340" s="3"/>
      <c r="O340" s="1"/>
      <c r="P340" s="4"/>
    </row>
    <row r="341" spans="1:16" ht="15" customHeight="1" x14ac:dyDescent="0.25">
      <c r="A341" s="5"/>
      <c r="G341" s="2"/>
      <c r="H341" s="3"/>
      <c r="J341" s="3"/>
      <c r="K341" s="3"/>
      <c r="O341" s="1"/>
      <c r="P341" s="4"/>
    </row>
    <row r="342" spans="1:16" ht="15" customHeight="1" x14ac:dyDescent="0.25">
      <c r="A342" s="5"/>
      <c r="G342" s="2"/>
      <c r="H342" s="3"/>
      <c r="J342" s="3"/>
      <c r="K342" s="3"/>
      <c r="O342" s="1"/>
      <c r="P342" s="4"/>
    </row>
    <row r="343" spans="1:16" ht="15" customHeight="1" x14ac:dyDescent="0.25">
      <c r="A343" s="5"/>
      <c r="G343" s="2"/>
      <c r="H343" s="3"/>
      <c r="J343" s="3"/>
      <c r="K343" s="3"/>
      <c r="O343" s="1"/>
      <c r="P343" s="4"/>
    </row>
    <row r="344" spans="1:16" ht="15" customHeight="1" x14ac:dyDescent="0.25">
      <c r="A344" s="5"/>
      <c r="G344" s="2"/>
      <c r="H344" s="3"/>
      <c r="J344" s="3"/>
      <c r="K344" s="3"/>
      <c r="O344" s="1"/>
      <c r="P344" s="4"/>
    </row>
    <row r="345" spans="1:16" ht="15" customHeight="1" x14ac:dyDescent="0.25">
      <c r="A345" s="5"/>
      <c r="G345" s="2"/>
      <c r="H345" s="3"/>
      <c r="J345" s="3"/>
      <c r="K345" s="3"/>
      <c r="O345" s="1"/>
      <c r="P345" s="4"/>
    </row>
    <row r="346" spans="1:16" ht="15" customHeight="1" x14ac:dyDescent="0.25">
      <c r="A346" s="5"/>
      <c r="G346" s="2"/>
      <c r="H346" s="3"/>
      <c r="J346" s="3"/>
      <c r="K346" s="3"/>
      <c r="O346" s="1"/>
      <c r="P346" s="4"/>
    </row>
    <row r="347" spans="1:16" ht="15" customHeight="1" x14ac:dyDescent="0.25">
      <c r="A347" s="5"/>
      <c r="G347" s="2"/>
      <c r="H347" s="3"/>
      <c r="J347" s="3"/>
      <c r="K347" s="3"/>
      <c r="O347" s="1"/>
      <c r="P347" s="4"/>
    </row>
    <row r="348" spans="1:16" ht="15" customHeight="1" x14ac:dyDescent="0.25">
      <c r="A348" s="5"/>
      <c r="G348" s="2"/>
      <c r="H348" s="3"/>
      <c r="J348" s="3"/>
      <c r="K348" s="3"/>
      <c r="O348" s="1"/>
      <c r="P348" s="4"/>
    </row>
    <row r="349" spans="1:16" ht="15" customHeight="1" x14ac:dyDescent="0.25">
      <c r="A349" s="5"/>
      <c r="G349" s="2"/>
      <c r="H349" s="3"/>
      <c r="J349" s="3"/>
      <c r="K349" s="3"/>
      <c r="O349" s="1"/>
      <c r="P349" s="4"/>
    </row>
    <row r="350" spans="1:16" ht="15" customHeight="1" x14ac:dyDescent="0.25">
      <c r="A350" s="5"/>
      <c r="G350" s="2"/>
      <c r="H350" s="3"/>
      <c r="J350" s="3"/>
      <c r="K350" s="3"/>
      <c r="O350" s="1"/>
      <c r="P350" s="4"/>
    </row>
    <row r="351" spans="1:16" ht="15" customHeight="1" x14ac:dyDescent="0.25">
      <c r="A351" s="5"/>
      <c r="G351" s="2"/>
      <c r="H351" s="3"/>
      <c r="J351" s="3"/>
      <c r="K351" s="3"/>
      <c r="O351" s="1"/>
      <c r="P351" s="4"/>
    </row>
    <row r="352" spans="1:16" ht="15" customHeight="1" x14ac:dyDescent="0.25">
      <c r="A352" s="5"/>
      <c r="G352" s="2"/>
      <c r="H352" s="3"/>
      <c r="J352" s="3"/>
      <c r="K352" s="3"/>
      <c r="O352" s="1"/>
      <c r="P352" s="4"/>
    </row>
    <row r="353" spans="1:16" ht="15" customHeight="1" x14ac:dyDescent="0.25">
      <c r="A353" s="5"/>
      <c r="G353" s="2"/>
      <c r="H353" s="3"/>
      <c r="J353" s="3"/>
      <c r="K353" s="3"/>
      <c r="O353" s="1"/>
      <c r="P353" s="4"/>
    </row>
    <row r="354" spans="1:16" ht="15" customHeight="1" x14ac:dyDescent="0.25">
      <c r="A354" s="5"/>
      <c r="G354" s="2"/>
      <c r="H354" s="3"/>
      <c r="J354" s="3"/>
      <c r="K354" s="3"/>
      <c r="O354" s="1"/>
      <c r="P354" s="4"/>
    </row>
    <row r="355" spans="1:16" ht="15" customHeight="1" x14ac:dyDescent="0.25">
      <c r="A355" s="5"/>
      <c r="G355" s="2"/>
      <c r="H355" s="3"/>
      <c r="J355" s="3"/>
      <c r="K355" s="3"/>
      <c r="O355" s="1"/>
      <c r="P355" s="4"/>
    </row>
    <row r="356" spans="1:16" ht="15" customHeight="1" x14ac:dyDescent="0.25">
      <c r="A356" s="5"/>
      <c r="G356" s="2"/>
      <c r="H356" s="3"/>
      <c r="J356" s="3"/>
      <c r="K356" s="3"/>
      <c r="O356" s="1"/>
      <c r="P356" s="4"/>
    </row>
    <row r="357" spans="1:16" ht="15" customHeight="1" x14ac:dyDescent="0.25">
      <c r="A357" s="5"/>
      <c r="G357" s="2"/>
      <c r="H357" s="3"/>
      <c r="J357" s="3"/>
      <c r="K357" s="3"/>
      <c r="O357" s="1"/>
      <c r="P357" s="4"/>
    </row>
    <row r="358" spans="1:16" ht="15" customHeight="1" x14ac:dyDescent="0.25">
      <c r="A358" s="5"/>
      <c r="G358" s="2"/>
      <c r="H358" s="3"/>
      <c r="J358" s="3"/>
      <c r="K358" s="3"/>
      <c r="O358" s="1"/>
      <c r="P358" s="4"/>
    </row>
    <row r="359" spans="1:16" ht="15" customHeight="1" x14ac:dyDescent="0.25">
      <c r="A359" s="5"/>
      <c r="G359" s="2"/>
      <c r="H359" s="3"/>
      <c r="J359" s="3"/>
      <c r="K359" s="3"/>
      <c r="O359" s="1"/>
      <c r="P359" s="4"/>
    </row>
    <row r="360" spans="1:16" ht="15" customHeight="1" x14ac:dyDescent="0.25">
      <c r="A360" s="5"/>
      <c r="G360" s="2"/>
      <c r="H360" s="3"/>
      <c r="J360" s="3"/>
      <c r="K360" s="3"/>
      <c r="O360" s="1"/>
      <c r="P360" s="4"/>
    </row>
    <row r="361" spans="1:16" ht="15" customHeight="1" x14ac:dyDescent="0.25">
      <c r="A361" s="5"/>
      <c r="G361" s="2"/>
      <c r="H361" s="3"/>
      <c r="J361" s="3"/>
      <c r="K361" s="3"/>
      <c r="O361" s="1"/>
      <c r="P361" s="4"/>
    </row>
    <row r="362" spans="1:16" ht="15" customHeight="1" x14ac:dyDescent="0.25">
      <c r="A362" s="5"/>
      <c r="G362" s="2"/>
      <c r="H362" s="3"/>
      <c r="J362" s="3"/>
      <c r="K362" s="3"/>
      <c r="O362" s="1"/>
      <c r="P362" s="4"/>
    </row>
    <row r="363" spans="1:16" ht="15" customHeight="1" x14ac:dyDescent="0.25">
      <c r="A363" s="5"/>
      <c r="G363" s="2"/>
      <c r="H363" s="3"/>
      <c r="J363" s="3"/>
      <c r="K363" s="3"/>
      <c r="O363" s="1"/>
      <c r="P363" s="4"/>
    </row>
    <row r="364" spans="1:16" ht="15" customHeight="1" x14ac:dyDescent="0.25">
      <c r="A364" s="5"/>
      <c r="G364" s="2"/>
      <c r="H364" s="3"/>
      <c r="J364" s="3"/>
      <c r="K364" s="3"/>
      <c r="O364" s="1"/>
      <c r="P364" s="4"/>
    </row>
    <row r="365" spans="1:16" ht="15" customHeight="1" x14ac:dyDescent="0.25">
      <c r="A365" s="5"/>
      <c r="G365" s="2"/>
      <c r="H365" s="3"/>
      <c r="J365" s="3"/>
      <c r="K365" s="3"/>
      <c r="O365" s="1"/>
      <c r="P365" s="4"/>
    </row>
    <row r="366" spans="1:16" ht="15" customHeight="1" x14ac:dyDescent="0.25">
      <c r="A366" s="5"/>
      <c r="G366" s="2"/>
      <c r="H366" s="3"/>
      <c r="J366" s="3"/>
      <c r="K366" s="3"/>
      <c r="O366" s="1"/>
      <c r="P366" s="4"/>
    </row>
    <row r="367" spans="1:16" ht="15" customHeight="1" x14ac:dyDescent="0.25">
      <c r="A367" s="5"/>
      <c r="G367" s="2"/>
      <c r="H367" s="3"/>
      <c r="J367" s="3"/>
      <c r="K367" s="3"/>
      <c r="O367" s="1"/>
      <c r="P367" s="4"/>
    </row>
    <row r="368" spans="1:16" ht="15" customHeight="1" x14ac:dyDescent="0.25">
      <c r="A368" s="5"/>
      <c r="G368" s="2"/>
      <c r="H368" s="3"/>
      <c r="J368" s="3"/>
      <c r="K368" s="3"/>
      <c r="O368" s="1"/>
      <c r="P368" s="4"/>
    </row>
    <row r="369" spans="1:16" ht="15" customHeight="1" x14ac:dyDescent="0.25">
      <c r="A369" s="5"/>
      <c r="G369" s="2"/>
      <c r="H369" s="3"/>
      <c r="J369" s="3"/>
      <c r="K369" s="3"/>
      <c r="O369" s="1"/>
      <c r="P369" s="4"/>
    </row>
    <row r="370" spans="1:16" ht="15" customHeight="1" x14ac:dyDescent="0.25">
      <c r="A370" s="5"/>
      <c r="G370" s="2"/>
      <c r="H370" s="3"/>
      <c r="J370" s="3"/>
      <c r="K370" s="3"/>
      <c r="O370" s="1"/>
      <c r="P370" s="4"/>
    </row>
    <row r="371" spans="1:16" ht="15" customHeight="1" x14ac:dyDescent="0.25">
      <c r="A371" s="5"/>
      <c r="G371" s="2"/>
      <c r="H371" s="3"/>
      <c r="J371" s="3"/>
      <c r="K371" s="3"/>
      <c r="O371" s="1"/>
      <c r="P371" s="4"/>
    </row>
    <row r="372" spans="1:16" ht="15" customHeight="1" x14ac:dyDescent="0.25">
      <c r="A372" s="5"/>
      <c r="G372" s="2"/>
      <c r="H372" s="3"/>
      <c r="J372" s="3"/>
      <c r="K372" s="3"/>
      <c r="O372" s="1"/>
      <c r="P372" s="4"/>
    </row>
    <row r="373" spans="1:16" ht="15" customHeight="1" x14ac:dyDescent="0.25">
      <c r="A373" s="5"/>
      <c r="G373" s="2"/>
      <c r="H373" s="3"/>
      <c r="J373" s="3"/>
      <c r="K373" s="3"/>
      <c r="O373" s="1"/>
      <c r="P373" s="4"/>
    </row>
    <row r="374" spans="1:16" ht="15" customHeight="1" x14ac:dyDescent="0.25">
      <c r="A374" s="5"/>
      <c r="G374" s="2"/>
      <c r="H374" s="3"/>
      <c r="J374" s="3"/>
      <c r="K374" s="3"/>
      <c r="O374" s="1"/>
      <c r="P374" s="4"/>
    </row>
    <row r="375" spans="1:16" ht="15" customHeight="1" x14ac:dyDescent="0.25">
      <c r="A375" s="5"/>
      <c r="G375" s="2"/>
      <c r="H375" s="3"/>
      <c r="J375" s="3"/>
      <c r="K375" s="3"/>
      <c r="O375" s="1"/>
      <c r="P375" s="4"/>
    </row>
    <row r="376" spans="1:16" ht="15" customHeight="1" x14ac:dyDescent="0.25">
      <c r="A376" s="5"/>
      <c r="G376" s="2"/>
      <c r="H376" s="3"/>
      <c r="J376" s="3"/>
      <c r="K376" s="3"/>
      <c r="O376" s="1"/>
      <c r="P376" s="4"/>
    </row>
    <row r="377" spans="1:16" ht="15" customHeight="1" x14ac:dyDescent="0.25">
      <c r="A377" s="5"/>
      <c r="G377" s="2"/>
      <c r="H377" s="3"/>
      <c r="J377" s="3"/>
      <c r="K377" s="3"/>
      <c r="O377" s="1"/>
      <c r="P377" s="4"/>
    </row>
    <row r="378" spans="1:16" ht="15" customHeight="1" x14ac:dyDescent="0.25">
      <c r="A378" s="5"/>
      <c r="G378" s="2"/>
      <c r="H378" s="3"/>
      <c r="J378" s="3"/>
      <c r="K378" s="3"/>
      <c r="O378" s="1"/>
      <c r="P378" s="4"/>
    </row>
    <row r="379" spans="1:16" ht="15" customHeight="1" x14ac:dyDescent="0.25">
      <c r="A379" s="5"/>
      <c r="G379" s="2"/>
      <c r="H379" s="3"/>
      <c r="J379" s="3"/>
      <c r="K379" s="3"/>
      <c r="O379" s="1"/>
      <c r="P379" s="4"/>
    </row>
    <row r="380" spans="1:16" ht="15" customHeight="1" x14ac:dyDescent="0.25">
      <c r="A380" s="5"/>
      <c r="G380" s="2"/>
      <c r="H380" s="3"/>
      <c r="J380" s="3"/>
      <c r="K380" s="3"/>
      <c r="O380" s="1"/>
      <c r="P380" s="4"/>
    </row>
    <row r="381" spans="1:16" ht="15" customHeight="1" x14ac:dyDescent="0.25">
      <c r="A381" s="5"/>
      <c r="G381" s="2"/>
      <c r="H381" s="3"/>
      <c r="J381" s="3"/>
      <c r="K381" s="3"/>
      <c r="O381" s="1"/>
      <c r="P381" s="4"/>
    </row>
    <row r="382" spans="1:16" ht="15" customHeight="1" x14ac:dyDescent="0.25">
      <c r="A382" s="5"/>
      <c r="G382" s="2"/>
      <c r="H382" s="3"/>
      <c r="J382" s="3"/>
      <c r="K382" s="3"/>
      <c r="O382" s="1"/>
      <c r="P382" s="4"/>
    </row>
    <row r="383" spans="1:16" ht="15" customHeight="1" x14ac:dyDescent="0.25">
      <c r="A383" s="5"/>
      <c r="G383" s="2"/>
      <c r="H383" s="3"/>
      <c r="J383" s="3"/>
      <c r="K383" s="3"/>
      <c r="O383" s="1"/>
      <c r="P383" s="4"/>
    </row>
    <row r="384" spans="1:16" ht="15" customHeight="1" x14ac:dyDescent="0.25">
      <c r="A384" s="5"/>
      <c r="G384" s="2"/>
      <c r="H384" s="3"/>
      <c r="J384" s="3"/>
      <c r="K384" s="3"/>
      <c r="O384" s="1"/>
      <c r="P384" s="4"/>
    </row>
    <row r="385" spans="1:16" ht="15" customHeight="1" x14ac:dyDescent="0.25">
      <c r="A385" s="5"/>
      <c r="G385" s="2"/>
      <c r="H385" s="3"/>
      <c r="J385" s="3"/>
      <c r="K385" s="3"/>
      <c r="O385" s="1"/>
      <c r="P385" s="4"/>
    </row>
    <row r="386" spans="1:16" ht="15" customHeight="1" x14ac:dyDescent="0.25">
      <c r="A386" s="5"/>
      <c r="G386" s="2"/>
      <c r="H386" s="3"/>
      <c r="J386" s="3"/>
      <c r="K386" s="3"/>
      <c r="O386" s="1"/>
      <c r="P386" s="4"/>
    </row>
    <row r="387" spans="1:16" ht="15" customHeight="1" x14ac:dyDescent="0.25">
      <c r="A387" s="5"/>
      <c r="G387" s="2"/>
      <c r="H387" s="3"/>
      <c r="J387" s="3"/>
      <c r="K387" s="3"/>
      <c r="O387" s="1"/>
      <c r="P387" s="4"/>
    </row>
    <row r="388" spans="1:16" ht="15" customHeight="1" x14ac:dyDescent="0.25">
      <c r="A388" s="5"/>
      <c r="G388" s="2"/>
      <c r="H388" s="3"/>
      <c r="J388" s="3"/>
      <c r="K388" s="3"/>
      <c r="O388" s="1"/>
      <c r="P388" s="4"/>
    </row>
    <row r="389" spans="1:16" ht="15" customHeight="1" x14ac:dyDescent="0.25">
      <c r="A389" s="5"/>
      <c r="G389" s="2"/>
      <c r="H389" s="3"/>
      <c r="J389" s="3"/>
      <c r="K389" s="3"/>
      <c r="O389" s="1"/>
      <c r="P389" s="4"/>
    </row>
    <row r="390" spans="1:16" ht="15" customHeight="1" x14ac:dyDescent="0.25">
      <c r="A390" s="5"/>
      <c r="G390" s="2"/>
      <c r="H390" s="3"/>
      <c r="J390" s="3"/>
      <c r="K390" s="3"/>
      <c r="O390" s="1"/>
      <c r="P390" s="4"/>
    </row>
    <row r="391" spans="1:16" ht="15" customHeight="1" x14ac:dyDescent="0.25">
      <c r="A391" s="5"/>
      <c r="G391" s="2"/>
      <c r="H391" s="3"/>
      <c r="J391" s="3"/>
      <c r="K391" s="3"/>
      <c r="O391" s="1"/>
      <c r="P391" s="4"/>
    </row>
    <row r="392" spans="1:16" ht="15" customHeight="1" x14ac:dyDescent="0.25">
      <c r="A392" s="5"/>
      <c r="G392" s="2"/>
      <c r="H392" s="3"/>
      <c r="J392" s="3"/>
      <c r="K392" s="3"/>
      <c r="O392" s="1"/>
      <c r="P392" s="4"/>
    </row>
    <row r="393" spans="1:16" ht="15" customHeight="1" x14ac:dyDescent="0.25">
      <c r="A393" s="5"/>
      <c r="G393" s="2"/>
      <c r="H393" s="3"/>
      <c r="J393" s="3"/>
      <c r="K393" s="3"/>
      <c r="O393" s="1"/>
      <c r="P393" s="4"/>
    </row>
    <row r="394" spans="1:16" ht="15" customHeight="1" x14ac:dyDescent="0.25">
      <c r="A394" s="5"/>
      <c r="G394" s="2"/>
      <c r="H394" s="3"/>
      <c r="J394" s="3"/>
      <c r="K394" s="3"/>
      <c r="O394" s="1"/>
      <c r="P394" s="4"/>
    </row>
    <row r="395" spans="1:16" ht="15" customHeight="1" x14ac:dyDescent="0.25">
      <c r="A395" s="5"/>
      <c r="G395" s="2"/>
      <c r="H395" s="3"/>
      <c r="J395" s="3"/>
      <c r="K395" s="3"/>
      <c r="O395" s="1"/>
      <c r="P395" s="4"/>
    </row>
    <row r="396" spans="1:16" ht="15" customHeight="1" x14ac:dyDescent="0.25">
      <c r="A396" s="5"/>
      <c r="G396" s="2"/>
      <c r="H396" s="3"/>
      <c r="J396" s="3"/>
      <c r="K396" s="3"/>
      <c r="O396" s="1"/>
      <c r="P396" s="4"/>
    </row>
    <row r="397" spans="1:16" ht="15" customHeight="1" x14ac:dyDescent="0.25">
      <c r="A397" s="5"/>
      <c r="G397" s="2"/>
      <c r="H397" s="3"/>
      <c r="J397" s="3"/>
      <c r="K397" s="3"/>
      <c r="O397" s="1"/>
      <c r="P397" s="4"/>
    </row>
    <row r="398" spans="1:16" ht="15" customHeight="1" x14ac:dyDescent="0.25">
      <c r="A398" s="5"/>
      <c r="G398" s="2"/>
      <c r="H398" s="3"/>
      <c r="J398" s="3"/>
      <c r="K398" s="3"/>
      <c r="O398" s="1"/>
      <c r="P398" s="4"/>
    </row>
    <row r="399" spans="1:16" ht="15" customHeight="1" x14ac:dyDescent="0.25">
      <c r="A399" s="5"/>
      <c r="G399" s="2"/>
      <c r="H399" s="3"/>
      <c r="J399" s="3"/>
      <c r="K399" s="3"/>
      <c r="O399" s="1"/>
      <c r="P399" s="4"/>
    </row>
    <row r="400" spans="1:16" ht="15" customHeight="1" x14ac:dyDescent="0.25">
      <c r="A400" s="5"/>
      <c r="G400" s="2"/>
      <c r="H400" s="3"/>
      <c r="J400" s="3"/>
      <c r="K400" s="3"/>
      <c r="O400" s="1"/>
      <c r="P400" s="4"/>
    </row>
    <row r="401" spans="1:16" ht="15" customHeight="1" x14ac:dyDescent="0.25">
      <c r="A401" s="5"/>
      <c r="G401" s="2"/>
      <c r="H401" s="3"/>
      <c r="J401" s="3"/>
      <c r="K401" s="3"/>
      <c r="O401" s="1"/>
      <c r="P401" s="4"/>
    </row>
    <row r="402" spans="1:16" ht="15" customHeight="1" x14ac:dyDescent="0.25">
      <c r="A402" s="5"/>
      <c r="G402" s="2"/>
      <c r="H402" s="3"/>
      <c r="J402" s="3"/>
      <c r="K402" s="3"/>
      <c r="O402" s="1"/>
      <c r="P402" s="4"/>
    </row>
    <row r="403" spans="1:16" ht="15" customHeight="1" x14ac:dyDescent="0.25">
      <c r="A403" s="5"/>
      <c r="G403" s="2"/>
      <c r="H403" s="3"/>
      <c r="J403" s="3"/>
      <c r="K403" s="3"/>
      <c r="O403" s="1"/>
      <c r="P403" s="4"/>
    </row>
    <row r="404" spans="1:16" ht="15" customHeight="1" x14ac:dyDescent="0.25">
      <c r="A404" s="5"/>
      <c r="G404" s="2"/>
      <c r="H404" s="3"/>
      <c r="J404" s="3"/>
      <c r="K404" s="3"/>
      <c r="O404" s="1"/>
      <c r="P404" s="4"/>
    </row>
    <row r="405" spans="1:16" ht="15" customHeight="1" x14ac:dyDescent="0.25">
      <c r="A405" s="5"/>
      <c r="G405" s="2"/>
      <c r="H405" s="3"/>
      <c r="J405" s="3"/>
      <c r="K405" s="3"/>
      <c r="O405" s="1"/>
      <c r="P405" s="4"/>
    </row>
    <row r="406" spans="1:16" ht="15" customHeight="1" x14ac:dyDescent="0.25">
      <c r="A406" s="5"/>
      <c r="G406" s="2"/>
      <c r="H406" s="3"/>
      <c r="J406" s="3"/>
      <c r="K406" s="3"/>
      <c r="O406" s="1"/>
      <c r="P406" s="4"/>
    </row>
    <row r="407" spans="1:16" ht="15" customHeight="1" x14ac:dyDescent="0.25">
      <c r="A407" s="5"/>
      <c r="G407" s="2"/>
      <c r="H407" s="3"/>
      <c r="J407" s="3"/>
      <c r="K407" s="3"/>
      <c r="O407" s="1"/>
      <c r="P407" s="4"/>
    </row>
    <row r="408" spans="1:16" ht="15" customHeight="1" x14ac:dyDescent="0.25">
      <c r="A408" s="5"/>
      <c r="G408" s="2"/>
      <c r="H408" s="3"/>
      <c r="J408" s="3"/>
      <c r="K408" s="3"/>
      <c r="O408" s="1"/>
      <c r="P408" s="4"/>
    </row>
    <row r="409" spans="1:16" ht="15" customHeight="1" x14ac:dyDescent="0.25">
      <c r="A409" s="5"/>
      <c r="G409" s="2"/>
      <c r="H409" s="3"/>
      <c r="J409" s="3"/>
      <c r="K409" s="3"/>
      <c r="O409" s="1"/>
      <c r="P409" s="4"/>
    </row>
    <row r="410" spans="1:16" ht="15" customHeight="1" x14ac:dyDescent="0.25">
      <c r="A410" s="5"/>
      <c r="G410" s="2"/>
      <c r="H410" s="3"/>
      <c r="J410" s="3"/>
      <c r="K410" s="3"/>
      <c r="O410" s="1"/>
      <c r="P410" s="4"/>
    </row>
    <row r="411" spans="1:16" ht="15" customHeight="1" x14ac:dyDescent="0.25">
      <c r="A411" s="5"/>
      <c r="G411" s="2"/>
      <c r="H411" s="3"/>
      <c r="J411" s="3"/>
      <c r="K411" s="3"/>
      <c r="O411" s="1"/>
      <c r="P411" s="4"/>
    </row>
    <row r="412" spans="1:16" ht="15" customHeight="1" x14ac:dyDescent="0.25">
      <c r="A412" s="5"/>
      <c r="G412" s="2"/>
      <c r="H412" s="3"/>
      <c r="J412" s="3"/>
      <c r="K412" s="3"/>
      <c r="O412" s="1"/>
      <c r="P412" s="4"/>
    </row>
    <row r="413" spans="1:16" ht="15" customHeight="1" x14ac:dyDescent="0.25">
      <c r="A413" s="5"/>
      <c r="G413" s="2"/>
      <c r="H413" s="3"/>
      <c r="J413" s="3"/>
      <c r="K413" s="3"/>
      <c r="O413" s="1"/>
      <c r="P413" s="4"/>
    </row>
    <row r="414" spans="1:16" ht="15" customHeight="1" x14ac:dyDescent="0.25">
      <c r="A414" s="5"/>
      <c r="G414" s="2"/>
      <c r="H414" s="3"/>
      <c r="J414" s="3"/>
      <c r="K414" s="3"/>
      <c r="O414" s="1"/>
      <c r="P414" s="4"/>
    </row>
    <row r="415" spans="1:16" ht="15" customHeight="1" x14ac:dyDescent="0.25">
      <c r="A415" s="5"/>
      <c r="G415" s="2"/>
      <c r="H415" s="3"/>
      <c r="J415" s="3"/>
      <c r="K415" s="3"/>
      <c r="O415" s="1"/>
      <c r="P415" s="4"/>
    </row>
    <row r="416" spans="1:16" ht="15" customHeight="1" x14ac:dyDescent="0.25">
      <c r="A416" s="5"/>
      <c r="G416" s="2"/>
      <c r="H416" s="3"/>
      <c r="J416" s="3"/>
      <c r="K416" s="3"/>
      <c r="O416" s="1"/>
      <c r="P416" s="4"/>
    </row>
    <row r="417" spans="1:16" ht="15" customHeight="1" x14ac:dyDescent="0.25">
      <c r="A417" s="5"/>
      <c r="G417" s="2"/>
      <c r="H417" s="3"/>
      <c r="J417" s="3"/>
      <c r="K417" s="3"/>
      <c r="O417" s="1"/>
      <c r="P417" s="4"/>
    </row>
    <row r="418" spans="1:16" ht="15" customHeight="1" x14ac:dyDescent="0.25">
      <c r="A418" s="5"/>
      <c r="G418" s="2"/>
      <c r="H418" s="3"/>
      <c r="J418" s="3"/>
      <c r="K418" s="3"/>
      <c r="O418" s="1"/>
      <c r="P418" s="4"/>
    </row>
    <row r="419" spans="1:16" ht="15" customHeight="1" x14ac:dyDescent="0.25">
      <c r="A419" s="5"/>
      <c r="G419" s="2"/>
      <c r="H419" s="3"/>
      <c r="J419" s="3"/>
      <c r="K419" s="3"/>
      <c r="O419" s="1"/>
      <c r="P419" s="4"/>
    </row>
    <row r="420" spans="1:16" ht="15" customHeight="1" x14ac:dyDescent="0.25">
      <c r="A420" s="5"/>
      <c r="G420" s="2"/>
      <c r="H420" s="3"/>
      <c r="J420" s="3"/>
      <c r="K420" s="3"/>
      <c r="O420" s="1"/>
      <c r="P420" s="4"/>
    </row>
    <row r="421" spans="1:16" ht="15" customHeight="1" x14ac:dyDescent="0.25">
      <c r="A421" s="5"/>
      <c r="G421" s="2"/>
      <c r="H421" s="3"/>
      <c r="J421" s="3"/>
      <c r="K421" s="3"/>
      <c r="O421" s="1"/>
      <c r="P421" s="4"/>
    </row>
    <row r="422" spans="1:16" ht="15" customHeight="1" x14ac:dyDescent="0.25">
      <c r="A422" s="5"/>
      <c r="G422" s="2"/>
      <c r="H422" s="3"/>
      <c r="J422" s="3"/>
      <c r="K422" s="3"/>
      <c r="O422" s="1"/>
      <c r="P422" s="4"/>
    </row>
    <row r="423" spans="1:16" ht="15" customHeight="1" x14ac:dyDescent="0.25">
      <c r="A423" s="5"/>
      <c r="G423" s="2"/>
      <c r="H423" s="3"/>
      <c r="J423" s="3"/>
      <c r="K423" s="3"/>
      <c r="O423" s="1"/>
      <c r="P423" s="4"/>
    </row>
    <row r="424" spans="1:16" ht="15" customHeight="1" x14ac:dyDescent="0.25">
      <c r="A424" s="5"/>
      <c r="G424" s="2"/>
      <c r="H424" s="3"/>
      <c r="J424" s="3"/>
      <c r="K424" s="3"/>
      <c r="O424" s="1"/>
      <c r="P424" s="4"/>
    </row>
    <row r="425" spans="1:16" ht="15" customHeight="1" x14ac:dyDescent="0.25">
      <c r="A425" s="5"/>
      <c r="G425" s="2"/>
      <c r="H425" s="3"/>
      <c r="J425" s="3"/>
      <c r="K425" s="3"/>
      <c r="O425" s="1"/>
      <c r="P425" s="4"/>
    </row>
    <row r="426" spans="1:16" ht="15" customHeight="1" x14ac:dyDescent="0.25">
      <c r="A426" s="5"/>
      <c r="G426" s="2"/>
      <c r="H426" s="3"/>
      <c r="J426" s="3"/>
      <c r="K426" s="3"/>
      <c r="O426" s="1"/>
      <c r="P426" s="4"/>
    </row>
    <row r="427" spans="1:16" ht="15" customHeight="1" x14ac:dyDescent="0.25">
      <c r="A427" s="5"/>
      <c r="G427" s="2"/>
      <c r="H427" s="3"/>
      <c r="J427" s="3"/>
      <c r="K427" s="3"/>
      <c r="O427" s="1"/>
      <c r="P427" s="4"/>
    </row>
    <row r="428" spans="1:16" ht="15" customHeight="1" x14ac:dyDescent="0.25">
      <c r="A428" s="5"/>
      <c r="G428" s="2"/>
      <c r="H428" s="3"/>
      <c r="J428" s="3"/>
      <c r="K428" s="3"/>
      <c r="O428" s="1"/>
      <c r="P428" s="4"/>
    </row>
    <row r="429" spans="1:16" ht="15" customHeight="1" x14ac:dyDescent="0.25">
      <c r="A429" s="5"/>
      <c r="G429" s="2"/>
      <c r="H429" s="3"/>
      <c r="J429" s="3"/>
      <c r="K429" s="3"/>
      <c r="O429" s="1"/>
      <c r="P429" s="4"/>
    </row>
    <row r="430" spans="1:16" ht="15" customHeight="1" x14ac:dyDescent="0.25">
      <c r="A430" s="5"/>
      <c r="G430" s="2"/>
      <c r="H430" s="3"/>
      <c r="J430" s="3"/>
      <c r="K430" s="3"/>
      <c r="O430" s="1"/>
      <c r="P430" s="4"/>
    </row>
    <row r="431" spans="1:16" ht="15" customHeight="1" x14ac:dyDescent="0.25">
      <c r="A431" s="5"/>
      <c r="G431" s="2"/>
      <c r="H431" s="3"/>
      <c r="J431" s="3"/>
      <c r="K431" s="3"/>
      <c r="O431" s="1"/>
      <c r="P431" s="4"/>
    </row>
    <row r="432" spans="1:16" ht="15" customHeight="1" x14ac:dyDescent="0.25">
      <c r="A432" s="5"/>
      <c r="G432" s="2"/>
      <c r="H432" s="3"/>
      <c r="J432" s="3"/>
      <c r="K432" s="3"/>
      <c r="O432" s="1"/>
      <c r="P432" s="4"/>
    </row>
    <row r="433" spans="1:16" ht="15" customHeight="1" x14ac:dyDescent="0.25">
      <c r="A433" s="5"/>
      <c r="G433" s="2"/>
      <c r="H433" s="3"/>
      <c r="J433" s="3"/>
      <c r="K433" s="3"/>
      <c r="O433" s="1"/>
      <c r="P433" s="4"/>
    </row>
    <row r="434" spans="1:16" ht="15" customHeight="1" x14ac:dyDescent="0.25">
      <c r="A434" s="5"/>
      <c r="G434" s="2"/>
      <c r="H434" s="3"/>
      <c r="J434" s="3"/>
      <c r="K434" s="3"/>
      <c r="O434" s="1"/>
      <c r="P434" s="4"/>
    </row>
    <row r="435" spans="1:16" ht="15" customHeight="1" x14ac:dyDescent="0.25">
      <c r="A435" s="5"/>
      <c r="G435" s="2"/>
      <c r="H435" s="3"/>
      <c r="J435" s="3"/>
      <c r="K435" s="3"/>
      <c r="O435" s="1"/>
      <c r="P435" s="4"/>
    </row>
    <row r="436" spans="1:16" ht="15" customHeight="1" x14ac:dyDescent="0.25">
      <c r="A436" s="5"/>
      <c r="G436" s="2"/>
      <c r="H436" s="3"/>
      <c r="J436" s="3"/>
      <c r="K436" s="3"/>
      <c r="O436" s="1"/>
      <c r="P436" s="4"/>
    </row>
    <row r="437" spans="1:16" ht="15" customHeight="1" x14ac:dyDescent="0.25">
      <c r="A437" s="5"/>
      <c r="G437" s="2"/>
      <c r="H437" s="3"/>
      <c r="J437" s="3"/>
      <c r="K437" s="3"/>
      <c r="O437" s="1"/>
      <c r="P437" s="4"/>
    </row>
    <row r="438" spans="1:16" ht="15" customHeight="1" x14ac:dyDescent="0.25">
      <c r="A438" s="5"/>
      <c r="G438" s="2"/>
      <c r="H438" s="3"/>
      <c r="J438" s="3"/>
      <c r="K438" s="3"/>
      <c r="O438" s="1"/>
      <c r="P438" s="4"/>
    </row>
    <row r="439" spans="1:16" ht="15" customHeight="1" x14ac:dyDescent="0.25">
      <c r="A439" s="5"/>
      <c r="G439" s="2"/>
      <c r="H439" s="3"/>
      <c r="J439" s="3"/>
      <c r="K439" s="3"/>
      <c r="O439" s="1"/>
      <c r="P439" s="4"/>
    </row>
    <row r="440" spans="1:16" ht="15" customHeight="1" x14ac:dyDescent="0.25">
      <c r="A440" s="5"/>
      <c r="G440" s="2"/>
      <c r="H440" s="3"/>
      <c r="J440" s="3"/>
      <c r="K440" s="3"/>
      <c r="O440" s="1"/>
      <c r="P440" s="4"/>
    </row>
    <row r="441" spans="1:16" ht="15" customHeight="1" x14ac:dyDescent="0.25">
      <c r="A441" s="5"/>
      <c r="G441" s="2"/>
      <c r="H441" s="3"/>
      <c r="J441" s="3"/>
      <c r="K441" s="3"/>
      <c r="O441" s="1"/>
      <c r="P441" s="4"/>
    </row>
    <row r="442" spans="1:16" ht="15" customHeight="1" x14ac:dyDescent="0.25">
      <c r="A442" s="5"/>
      <c r="G442" s="2"/>
      <c r="H442" s="3"/>
      <c r="J442" s="3"/>
      <c r="K442" s="3"/>
      <c r="O442" s="1"/>
      <c r="P442" s="4"/>
    </row>
    <row r="443" spans="1:16" ht="15" customHeight="1" x14ac:dyDescent="0.25">
      <c r="A443" s="5"/>
      <c r="G443" s="2"/>
      <c r="H443" s="3"/>
      <c r="J443" s="3"/>
      <c r="K443" s="3"/>
      <c r="O443" s="1"/>
      <c r="P443" s="4"/>
    </row>
    <row r="444" spans="1:16" ht="15" customHeight="1" x14ac:dyDescent="0.25">
      <c r="A444" s="5"/>
      <c r="G444" s="2"/>
      <c r="H444" s="3"/>
      <c r="J444" s="3"/>
      <c r="K444" s="3"/>
      <c r="O444" s="1"/>
      <c r="P444" s="4"/>
    </row>
    <row r="445" spans="1:16" ht="15" customHeight="1" x14ac:dyDescent="0.25">
      <c r="A445" s="5"/>
      <c r="G445" s="2"/>
      <c r="H445" s="3"/>
      <c r="J445" s="3"/>
      <c r="K445" s="3"/>
      <c r="O445" s="1"/>
      <c r="P445" s="4"/>
    </row>
    <row r="446" spans="1:16" ht="15" customHeight="1" x14ac:dyDescent="0.25">
      <c r="A446" s="5"/>
      <c r="G446" s="2"/>
      <c r="H446" s="3"/>
      <c r="J446" s="3"/>
      <c r="K446" s="3"/>
      <c r="O446" s="1"/>
      <c r="P446" s="4"/>
    </row>
    <row r="447" spans="1:16" ht="15" customHeight="1" x14ac:dyDescent="0.25">
      <c r="A447" s="5"/>
      <c r="G447" s="2"/>
      <c r="H447" s="3"/>
      <c r="J447" s="3"/>
      <c r="K447" s="3"/>
      <c r="O447" s="1"/>
      <c r="P447" s="4"/>
    </row>
    <row r="448" spans="1:16" ht="15" customHeight="1" x14ac:dyDescent="0.25">
      <c r="A448" s="5"/>
      <c r="G448" s="2"/>
      <c r="H448" s="3"/>
      <c r="J448" s="3"/>
      <c r="K448" s="3"/>
      <c r="O448" s="1"/>
      <c r="P448" s="4"/>
    </row>
    <row r="449" spans="1:16" ht="15" customHeight="1" x14ac:dyDescent="0.25">
      <c r="A449" s="5"/>
      <c r="G449" s="2"/>
      <c r="H449" s="3"/>
      <c r="J449" s="3"/>
      <c r="K449" s="3"/>
      <c r="O449" s="1"/>
      <c r="P449" s="4"/>
    </row>
    <row r="450" spans="1:16" x14ac:dyDescent="0.25">
      <c r="A450" s="5"/>
      <c r="G450" s="2"/>
      <c r="H450" s="3"/>
      <c r="J450" s="3"/>
      <c r="K450" s="3"/>
      <c r="O450" s="1"/>
      <c r="P450" s="4"/>
    </row>
    <row r="451" spans="1:16" ht="15" customHeight="1" x14ac:dyDescent="0.25">
      <c r="A451" s="5"/>
      <c r="G451" s="2"/>
      <c r="H451" s="3"/>
      <c r="J451" s="3"/>
      <c r="K451" s="3"/>
      <c r="O451" s="1"/>
      <c r="P451" s="4"/>
    </row>
    <row r="452" spans="1:16" ht="15" customHeight="1" x14ac:dyDescent="0.25">
      <c r="A452" s="5"/>
      <c r="G452" s="2"/>
      <c r="H452" s="3"/>
      <c r="J452" s="3"/>
      <c r="K452" s="3"/>
      <c r="O452" s="1"/>
      <c r="P452" s="4"/>
    </row>
    <row r="453" spans="1:16" ht="15" customHeight="1" x14ac:dyDescent="0.25">
      <c r="A453" s="5"/>
      <c r="G453" s="2"/>
      <c r="H453" s="3"/>
      <c r="J453" s="3"/>
      <c r="K453" s="3"/>
      <c r="O453" s="1"/>
      <c r="P453" s="4"/>
    </row>
    <row r="454" spans="1:16" ht="15" customHeight="1" x14ac:dyDescent="0.25">
      <c r="A454" s="5"/>
      <c r="G454" s="2"/>
      <c r="H454" s="3"/>
      <c r="J454" s="3"/>
      <c r="K454" s="3"/>
      <c r="O454" s="1"/>
      <c r="P454" s="4"/>
    </row>
    <row r="455" spans="1:16" ht="15" customHeight="1" x14ac:dyDescent="0.25">
      <c r="A455" s="5"/>
      <c r="G455" s="2"/>
      <c r="H455" s="3"/>
      <c r="J455" s="3"/>
      <c r="K455" s="3"/>
      <c r="O455" s="1"/>
      <c r="P455" s="4"/>
    </row>
    <row r="456" spans="1:16" ht="15" customHeight="1" x14ac:dyDescent="0.25">
      <c r="A456" s="5"/>
      <c r="G456" s="2"/>
      <c r="H456" s="3"/>
      <c r="J456" s="3"/>
      <c r="K456" s="3"/>
      <c r="O456" s="1"/>
      <c r="P456" s="4"/>
    </row>
    <row r="457" spans="1:16" ht="15" customHeight="1" x14ac:dyDescent="0.25">
      <c r="A457" s="5"/>
      <c r="G457" s="2"/>
      <c r="H457" s="3"/>
      <c r="J457" s="3"/>
      <c r="K457" s="3"/>
      <c r="O457" s="1"/>
      <c r="P457" s="4"/>
    </row>
    <row r="458" spans="1:16" ht="15" customHeight="1" x14ac:dyDescent="0.25">
      <c r="A458" s="5"/>
      <c r="G458" s="2"/>
      <c r="H458" s="3"/>
      <c r="J458" s="3"/>
      <c r="K458" s="3"/>
      <c r="O458" s="1"/>
      <c r="P458" s="4"/>
    </row>
    <row r="459" spans="1:16" ht="15" customHeight="1" x14ac:dyDescent="0.25">
      <c r="A459" s="5"/>
      <c r="G459" s="2"/>
      <c r="H459" s="3"/>
      <c r="J459" s="3"/>
      <c r="K459" s="3"/>
      <c r="O459" s="1"/>
      <c r="P459" s="4"/>
    </row>
    <row r="460" spans="1:16" ht="15" customHeight="1" x14ac:dyDescent="0.25">
      <c r="A460" s="5"/>
      <c r="G460" s="2"/>
      <c r="H460" s="3"/>
      <c r="J460" s="3"/>
      <c r="K460" s="3"/>
      <c r="O460" s="1"/>
      <c r="P460" s="4"/>
    </row>
    <row r="461" spans="1:16" ht="15" customHeight="1" x14ac:dyDescent="0.25">
      <c r="A461" s="5"/>
      <c r="G461" s="2"/>
      <c r="H461" s="3"/>
      <c r="J461" s="3"/>
      <c r="K461" s="3"/>
      <c r="O461" s="1"/>
      <c r="P461" s="4"/>
    </row>
    <row r="462" spans="1:16" ht="15" customHeight="1" x14ac:dyDescent="0.25">
      <c r="A462" s="5"/>
      <c r="G462" s="2"/>
      <c r="H462" s="3"/>
      <c r="J462" s="3"/>
      <c r="K462" s="3"/>
      <c r="O462" s="1"/>
      <c r="P462" s="4"/>
    </row>
    <row r="463" spans="1:16" ht="15" customHeight="1" x14ac:dyDescent="0.25">
      <c r="A463" s="5"/>
      <c r="G463" s="2"/>
      <c r="H463" s="3"/>
      <c r="J463" s="3"/>
      <c r="K463" s="3"/>
      <c r="O463" s="1"/>
      <c r="P463" s="4"/>
    </row>
    <row r="464" spans="1:16" ht="15" customHeight="1" x14ac:dyDescent="0.25">
      <c r="A464" s="5"/>
      <c r="G464" s="2"/>
      <c r="H464" s="3"/>
      <c r="J464" s="3"/>
      <c r="K464" s="3"/>
      <c r="O464" s="1"/>
      <c r="P464" s="4"/>
    </row>
    <row r="465" spans="1:16" ht="15" customHeight="1" x14ac:dyDescent="0.25">
      <c r="A465" s="5"/>
      <c r="G465" s="2"/>
      <c r="H465" s="3"/>
      <c r="J465" s="3"/>
      <c r="K465" s="3"/>
      <c r="O465" s="1"/>
      <c r="P465" s="4"/>
    </row>
    <row r="466" spans="1:16" ht="15" customHeight="1" x14ac:dyDescent="0.25">
      <c r="A466" s="5"/>
      <c r="G466" s="2"/>
      <c r="H466" s="3"/>
      <c r="J466" s="3"/>
      <c r="K466" s="3"/>
      <c r="O466" s="1"/>
      <c r="P466" s="4"/>
    </row>
    <row r="467" spans="1:16" ht="15" customHeight="1" x14ac:dyDescent="0.25">
      <c r="A467" s="5"/>
      <c r="G467" s="2"/>
      <c r="H467" s="3"/>
      <c r="J467" s="3"/>
      <c r="K467" s="3"/>
      <c r="O467" s="1"/>
      <c r="P467" s="4"/>
    </row>
    <row r="468" spans="1:16" ht="15" customHeight="1" x14ac:dyDescent="0.25">
      <c r="A468" s="5"/>
      <c r="G468" s="2"/>
      <c r="H468" s="3"/>
      <c r="J468" s="3"/>
      <c r="K468" s="3"/>
      <c r="O468" s="1"/>
      <c r="P468" s="4"/>
    </row>
    <row r="469" spans="1:16" ht="15" customHeight="1" x14ac:dyDescent="0.25">
      <c r="A469" s="5"/>
      <c r="G469" s="2"/>
      <c r="H469" s="3"/>
      <c r="J469" s="3"/>
      <c r="K469" s="3"/>
      <c r="O469" s="1"/>
      <c r="P469" s="4"/>
    </row>
    <row r="470" spans="1:16" ht="15" customHeight="1" x14ac:dyDescent="0.25">
      <c r="A470" s="5"/>
      <c r="G470" s="2"/>
      <c r="H470" s="3"/>
      <c r="J470" s="3"/>
      <c r="K470" s="3"/>
      <c r="O470" s="1"/>
      <c r="P470" s="4"/>
    </row>
    <row r="471" spans="1:16" ht="15" customHeight="1" x14ac:dyDescent="0.25">
      <c r="A471" s="5"/>
      <c r="G471" s="2"/>
      <c r="H471" s="3"/>
      <c r="J471" s="3"/>
      <c r="K471" s="3"/>
      <c r="O471" s="1"/>
      <c r="P471" s="4"/>
    </row>
    <row r="472" spans="1:16" ht="15" customHeight="1" x14ac:dyDescent="0.25">
      <c r="A472" s="5"/>
      <c r="G472" s="2"/>
      <c r="H472" s="3"/>
      <c r="J472" s="3"/>
      <c r="K472" s="3"/>
      <c r="O472" s="1"/>
      <c r="P472" s="4"/>
    </row>
    <row r="473" spans="1:16" ht="15" customHeight="1" x14ac:dyDescent="0.25">
      <c r="A473" s="5"/>
      <c r="G473" s="2"/>
      <c r="H473" s="3"/>
      <c r="J473" s="3"/>
      <c r="K473" s="3"/>
      <c r="O473" s="1"/>
      <c r="P473" s="4"/>
    </row>
    <row r="474" spans="1:16" ht="15" customHeight="1" x14ac:dyDescent="0.25">
      <c r="A474" s="5"/>
      <c r="G474" s="2"/>
      <c r="H474" s="3"/>
      <c r="J474" s="3"/>
      <c r="K474" s="3"/>
      <c r="O474" s="1"/>
      <c r="P474" s="4"/>
    </row>
    <row r="475" spans="1:16" ht="15" customHeight="1" x14ac:dyDescent="0.25">
      <c r="A475" s="5"/>
      <c r="G475" s="2"/>
      <c r="H475" s="3"/>
      <c r="J475" s="3"/>
      <c r="K475" s="3"/>
      <c r="O475" s="1"/>
      <c r="P475" s="4"/>
    </row>
    <row r="476" spans="1:16" ht="15" customHeight="1" x14ac:dyDescent="0.25">
      <c r="A476" s="5"/>
      <c r="G476" s="2"/>
      <c r="H476" s="3"/>
      <c r="J476" s="3"/>
      <c r="K476" s="3"/>
      <c r="O476" s="1"/>
      <c r="P476" s="4"/>
    </row>
    <row r="477" spans="1:16" ht="15" customHeight="1" x14ac:dyDescent="0.25">
      <c r="A477" s="5"/>
      <c r="G477" s="2"/>
      <c r="H477" s="3"/>
      <c r="J477" s="3"/>
      <c r="K477" s="3"/>
      <c r="O477" s="1"/>
      <c r="P477" s="4"/>
    </row>
    <row r="478" spans="1:16" ht="15" customHeight="1" x14ac:dyDescent="0.25">
      <c r="A478" s="5"/>
      <c r="G478" s="2"/>
      <c r="H478" s="3"/>
      <c r="J478" s="3"/>
      <c r="K478" s="3"/>
      <c r="O478" s="1"/>
      <c r="P478" s="4"/>
    </row>
    <row r="479" spans="1:16" ht="15" customHeight="1" x14ac:dyDescent="0.25">
      <c r="A479" s="5"/>
      <c r="G479" s="2"/>
      <c r="H479" s="3"/>
      <c r="J479" s="3"/>
      <c r="K479" s="3"/>
      <c r="O479" s="1"/>
      <c r="P479" s="4"/>
    </row>
    <row r="480" spans="1:16" ht="15" customHeight="1" x14ac:dyDescent="0.25">
      <c r="A480" s="5"/>
      <c r="G480" s="2"/>
      <c r="H480" s="3"/>
      <c r="J480" s="3"/>
      <c r="K480" s="3"/>
      <c r="O480" s="1"/>
      <c r="P480" s="4"/>
    </row>
    <row r="481" spans="1:16" ht="15" customHeight="1" x14ac:dyDescent="0.25">
      <c r="A481" s="5"/>
      <c r="G481" s="2"/>
      <c r="H481" s="3"/>
      <c r="J481" s="3"/>
      <c r="K481" s="3"/>
      <c r="O481" s="1"/>
      <c r="P481" s="4"/>
    </row>
    <row r="482" spans="1:16" ht="15" customHeight="1" x14ac:dyDescent="0.25">
      <c r="A482" s="5"/>
      <c r="G482" s="2"/>
      <c r="H482" s="3"/>
      <c r="J482" s="3"/>
      <c r="K482" s="3"/>
      <c r="O482" s="1"/>
      <c r="P482" s="4"/>
    </row>
    <row r="483" spans="1:16" ht="15" customHeight="1" x14ac:dyDescent="0.25">
      <c r="A483" s="5"/>
      <c r="G483" s="2"/>
      <c r="H483" s="3"/>
      <c r="J483" s="3"/>
      <c r="K483" s="3"/>
      <c r="O483" s="1"/>
      <c r="P483" s="4"/>
    </row>
    <row r="484" spans="1:16" ht="15" customHeight="1" x14ac:dyDescent="0.25">
      <c r="A484" s="5"/>
      <c r="G484" s="2"/>
      <c r="H484" s="3"/>
      <c r="J484" s="3"/>
      <c r="K484" s="3"/>
      <c r="O484" s="1"/>
      <c r="P484" s="4"/>
    </row>
    <row r="485" spans="1:16" ht="15" customHeight="1" x14ac:dyDescent="0.25">
      <c r="A485" s="5"/>
      <c r="G485" s="2"/>
      <c r="H485" s="3"/>
      <c r="J485" s="3"/>
      <c r="K485" s="3"/>
      <c r="O485" s="1"/>
      <c r="P485" s="4"/>
    </row>
    <row r="486" spans="1:16" ht="15" customHeight="1" x14ac:dyDescent="0.25">
      <c r="A486" s="5"/>
      <c r="G486" s="2"/>
      <c r="H486" s="3"/>
      <c r="J486" s="3"/>
      <c r="K486" s="3"/>
      <c r="O486" s="1"/>
      <c r="P486" s="4"/>
    </row>
    <row r="487" spans="1:16" ht="15" customHeight="1" x14ac:dyDescent="0.25">
      <c r="A487" s="5"/>
      <c r="G487" s="2"/>
      <c r="H487" s="3"/>
      <c r="J487" s="3"/>
      <c r="K487" s="3"/>
      <c r="O487" s="1"/>
      <c r="P487" s="4"/>
    </row>
    <row r="488" spans="1:16" ht="15" customHeight="1" x14ac:dyDescent="0.25">
      <c r="A488" s="5"/>
      <c r="G488" s="2"/>
      <c r="H488" s="3"/>
      <c r="J488" s="3"/>
      <c r="K488" s="3"/>
      <c r="O488" s="1"/>
      <c r="P488" s="4"/>
    </row>
    <row r="489" spans="1:16" ht="15" customHeight="1" x14ac:dyDescent="0.25">
      <c r="A489" s="5"/>
      <c r="G489" s="2"/>
      <c r="H489" s="3"/>
      <c r="J489" s="3"/>
      <c r="K489" s="3"/>
      <c r="O489" s="1"/>
      <c r="P489" s="4"/>
    </row>
    <row r="490" spans="1:16" ht="15" customHeight="1" x14ac:dyDescent="0.25">
      <c r="A490" s="5"/>
      <c r="G490" s="2"/>
      <c r="H490" s="3"/>
      <c r="J490" s="3"/>
      <c r="K490" s="3"/>
      <c r="O490" s="1"/>
      <c r="P490" s="4"/>
    </row>
    <row r="491" spans="1:16" ht="15" customHeight="1" x14ac:dyDescent="0.25">
      <c r="A491" s="5"/>
      <c r="G491" s="2"/>
      <c r="H491" s="3"/>
      <c r="J491" s="3"/>
      <c r="K491" s="3"/>
      <c r="O491" s="1"/>
      <c r="P491" s="4"/>
    </row>
    <row r="492" spans="1:16" ht="15" customHeight="1" x14ac:dyDescent="0.25">
      <c r="A492" s="5"/>
      <c r="G492" s="2"/>
      <c r="H492" s="3"/>
      <c r="J492" s="3"/>
      <c r="K492" s="3"/>
      <c r="O492" s="1"/>
      <c r="P492" s="4"/>
    </row>
    <row r="493" spans="1:16" ht="15" customHeight="1" x14ac:dyDescent="0.25">
      <c r="A493" s="5"/>
      <c r="G493" s="2"/>
      <c r="H493" s="3"/>
      <c r="J493" s="3"/>
      <c r="K493" s="3"/>
      <c r="O493" s="1"/>
      <c r="P493" s="4"/>
    </row>
    <row r="494" spans="1:16" ht="15" customHeight="1" x14ac:dyDescent="0.25">
      <c r="A494" s="5"/>
      <c r="G494" s="2"/>
      <c r="H494" s="3"/>
      <c r="J494" s="3"/>
      <c r="K494" s="3"/>
      <c r="O494" s="1"/>
      <c r="P494" s="4"/>
    </row>
    <row r="495" spans="1:16" ht="15" customHeight="1" x14ac:dyDescent="0.25">
      <c r="A495" s="5"/>
      <c r="G495" s="2"/>
      <c r="H495" s="3"/>
      <c r="J495" s="3"/>
      <c r="K495" s="3"/>
      <c r="O495" s="1"/>
      <c r="P495" s="4"/>
    </row>
    <row r="496" spans="1:16" ht="15" customHeight="1" x14ac:dyDescent="0.25">
      <c r="A496" s="5"/>
      <c r="G496" s="2"/>
      <c r="H496" s="3"/>
      <c r="J496" s="3"/>
      <c r="K496" s="3"/>
      <c r="O496" s="1"/>
      <c r="P496" s="4"/>
    </row>
    <row r="497" spans="1:16" ht="15" customHeight="1" x14ac:dyDescent="0.25">
      <c r="A497" s="5"/>
      <c r="G497" s="2"/>
      <c r="H497" s="3"/>
      <c r="J497" s="3"/>
      <c r="K497" s="3"/>
      <c r="O497" s="1"/>
      <c r="P497" s="4"/>
    </row>
    <row r="498" spans="1:16" ht="15" customHeight="1" x14ac:dyDescent="0.25">
      <c r="A498" s="5"/>
      <c r="G498" s="2"/>
      <c r="H498" s="3"/>
      <c r="J498" s="3"/>
      <c r="K498" s="3"/>
      <c r="O498" s="1"/>
      <c r="P498" s="4"/>
    </row>
    <row r="499" spans="1:16" ht="15" customHeight="1" x14ac:dyDescent="0.25">
      <c r="A499" s="5"/>
      <c r="G499" s="2"/>
      <c r="H499" s="3"/>
      <c r="J499" s="3"/>
      <c r="K499" s="3"/>
      <c r="O499" s="1"/>
      <c r="P499" s="4"/>
    </row>
    <row r="500" spans="1:16" ht="15" customHeight="1" x14ac:dyDescent="0.25">
      <c r="A500" s="5"/>
      <c r="G500" s="2"/>
      <c r="H500" s="3"/>
      <c r="J500" s="3"/>
      <c r="K500" s="3"/>
      <c r="O500" s="1"/>
      <c r="P500" s="4"/>
    </row>
    <row r="501" spans="1:16" ht="15" customHeight="1" x14ac:dyDescent="0.25">
      <c r="A501" s="5"/>
      <c r="G501" s="2"/>
      <c r="H501" s="3"/>
      <c r="J501" s="3"/>
      <c r="K501" s="3"/>
      <c r="O501" s="1"/>
      <c r="P501" s="4"/>
    </row>
    <row r="502" spans="1:16" ht="15" customHeight="1" x14ac:dyDescent="0.25">
      <c r="A502" s="5"/>
      <c r="G502" s="2"/>
      <c r="H502" s="3"/>
      <c r="J502" s="3"/>
      <c r="K502" s="3"/>
      <c r="O502" s="1"/>
      <c r="P502" s="4"/>
    </row>
    <row r="503" spans="1:16" ht="15" customHeight="1" x14ac:dyDescent="0.25">
      <c r="A503" s="5"/>
      <c r="G503" s="2"/>
      <c r="H503" s="3"/>
      <c r="J503" s="3"/>
      <c r="K503" s="3"/>
      <c r="O503" s="1"/>
      <c r="P503" s="4"/>
    </row>
    <row r="504" spans="1:16" ht="15" customHeight="1" x14ac:dyDescent="0.25">
      <c r="A504" s="5"/>
      <c r="G504" s="2"/>
      <c r="H504" s="3"/>
      <c r="J504" s="3"/>
      <c r="K504" s="3"/>
      <c r="O504" s="1"/>
      <c r="P504" s="4"/>
    </row>
    <row r="505" spans="1:16" ht="15" customHeight="1" x14ac:dyDescent="0.25">
      <c r="A505" s="5"/>
      <c r="G505" s="2"/>
      <c r="H505" s="3"/>
      <c r="J505" s="3"/>
      <c r="K505" s="3"/>
      <c r="O505" s="1"/>
      <c r="P505" s="4"/>
    </row>
    <row r="506" spans="1:16" ht="15" customHeight="1" x14ac:dyDescent="0.25">
      <c r="A506" s="5"/>
      <c r="G506" s="2"/>
      <c r="H506" s="3"/>
      <c r="J506" s="3"/>
      <c r="K506" s="3"/>
      <c r="O506" s="1"/>
      <c r="P506" s="4"/>
    </row>
    <row r="507" spans="1:16" ht="15" customHeight="1" x14ac:dyDescent="0.25">
      <c r="A507" s="5"/>
      <c r="G507" s="2"/>
      <c r="H507" s="3"/>
      <c r="J507" s="3"/>
      <c r="K507" s="3"/>
      <c r="O507" s="1"/>
      <c r="P507" s="4"/>
    </row>
    <row r="508" spans="1:16" ht="15" customHeight="1" x14ac:dyDescent="0.25">
      <c r="A508" s="5"/>
      <c r="G508" s="2"/>
      <c r="H508" s="3"/>
      <c r="J508" s="3"/>
      <c r="K508" s="3"/>
      <c r="O508" s="1"/>
      <c r="P508" s="4"/>
    </row>
    <row r="509" spans="1:16" ht="15" customHeight="1" x14ac:dyDescent="0.25">
      <c r="A509" s="5"/>
      <c r="G509" s="2"/>
      <c r="H509" s="3"/>
      <c r="J509" s="3"/>
      <c r="K509" s="3"/>
      <c r="O509" s="1"/>
      <c r="P509" s="4"/>
    </row>
    <row r="510" spans="1:16" ht="15" customHeight="1" x14ac:dyDescent="0.25">
      <c r="A510" s="5"/>
      <c r="G510" s="2"/>
      <c r="H510" s="3"/>
      <c r="J510" s="3"/>
      <c r="K510" s="3"/>
      <c r="O510" s="1"/>
      <c r="P510" s="4"/>
    </row>
    <row r="511" spans="1:16" ht="15" customHeight="1" x14ac:dyDescent="0.25">
      <c r="A511" s="5"/>
      <c r="G511" s="2"/>
      <c r="H511" s="3"/>
      <c r="J511" s="3"/>
      <c r="K511" s="3"/>
      <c r="O511" s="1"/>
      <c r="P511" s="4"/>
    </row>
    <row r="512" spans="1:16" ht="15" customHeight="1" x14ac:dyDescent="0.25">
      <c r="A512" s="5"/>
      <c r="G512" s="2"/>
      <c r="H512" s="3"/>
      <c r="J512" s="3"/>
      <c r="K512" s="3"/>
      <c r="O512" s="1"/>
      <c r="P512" s="4"/>
    </row>
    <row r="513" spans="1:16" ht="15" customHeight="1" x14ac:dyDescent="0.25">
      <c r="A513" s="5"/>
      <c r="G513" s="2"/>
      <c r="H513" s="3"/>
      <c r="J513" s="3"/>
      <c r="K513" s="3"/>
      <c r="O513" s="1"/>
      <c r="P513" s="4"/>
    </row>
    <row r="514" spans="1:16" ht="15" customHeight="1" x14ac:dyDescent="0.25">
      <c r="A514" s="5"/>
      <c r="G514" s="2"/>
      <c r="H514" s="3"/>
      <c r="J514" s="3"/>
      <c r="K514" s="3"/>
      <c r="O514" s="1"/>
      <c r="P514" s="4"/>
    </row>
    <row r="515" spans="1:16" ht="15" customHeight="1" x14ac:dyDescent="0.25">
      <c r="A515" s="5"/>
      <c r="G515" s="2"/>
      <c r="H515" s="3"/>
      <c r="J515" s="3"/>
      <c r="K515" s="3"/>
      <c r="O515" s="1"/>
      <c r="P515" s="4"/>
    </row>
    <row r="516" spans="1:16" ht="15" customHeight="1" x14ac:dyDescent="0.25">
      <c r="A516" s="5"/>
      <c r="G516" s="2"/>
      <c r="H516" s="3"/>
      <c r="J516" s="3"/>
      <c r="K516" s="3"/>
      <c r="O516" s="1"/>
      <c r="P516" s="4"/>
    </row>
    <row r="517" spans="1:16" ht="15" customHeight="1" x14ac:dyDescent="0.25">
      <c r="A517" s="5"/>
      <c r="G517" s="2"/>
      <c r="H517" s="3"/>
      <c r="J517" s="3"/>
      <c r="K517" s="3"/>
      <c r="O517" s="1"/>
      <c r="P517" s="4"/>
    </row>
    <row r="518" spans="1:16" ht="15" customHeight="1" x14ac:dyDescent="0.25">
      <c r="A518" s="5"/>
      <c r="G518" s="2"/>
      <c r="H518" s="3"/>
      <c r="J518" s="3"/>
      <c r="K518" s="3"/>
      <c r="O518" s="1"/>
      <c r="P518" s="4"/>
    </row>
    <row r="519" spans="1:16" ht="15" customHeight="1" x14ac:dyDescent="0.25">
      <c r="A519" s="5"/>
      <c r="G519" s="2"/>
      <c r="H519" s="3"/>
      <c r="J519" s="3"/>
      <c r="K519" s="3"/>
      <c r="O519" s="1"/>
      <c r="P519" s="4"/>
    </row>
    <row r="520" spans="1:16" ht="15" customHeight="1" x14ac:dyDescent="0.25">
      <c r="A520" s="5"/>
      <c r="G520" s="2"/>
      <c r="H520" s="3"/>
      <c r="J520" s="3"/>
      <c r="K520" s="3"/>
      <c r="O520" s="1"/>
      <c r="P520" s="4"/>
    </row>
    <row r="521" spans="1:16" ht="15" customHeight="1" x14ac:dyDescent="0.25">
      <c r="A521" s="5"/>
      <c r="G521" s="2"/>
      <c r="H521" s="3"/>
      <c r="J521" s="3"/>
      <c r="K521" s="3"/>
      <c r="O521" s="1"/>
      <c r="P521" s="4"/>
    </row>
    <row r="522" spans="1:16" ht="15" customHeight="1" x14ac:dyDescent="0.25">
      <c r="A522" s="5"/>
      <c r="G522" s="2"/>
      <c r="H522" s="3"/>
      <c r="J522" s="3"/>
      <c r="K522" s="3"/>
      <c r="O522" s="1"/>
      <c r="P522" s="4"/>
    </row>
    <row r="523" spans="1:16" ht="15" customHeight="1" x14ac:dyDescent="0.25">
      <c r="A523" s="5"/>
      <c r="G523" s="2"/>
      <c r="H523" s="3"/>
      <c r="J523" s="3"/>
      <c r="K523" s="3"/>
      <c r="O523" s="1"/>
      <c r="P523" s="4"/>
    </row>
    <row r="524" spans="1:16" ht="15" customHeight="1" x14ac:dyDescent="0.25">
      <c r="A524" s="5"/>
      <c r="G524" s="2"/>
      <c r="H524" s="3"/>
      <c r="J524" s="3"/>
      <c r="K524" s="3"/>
      <c r="O524" s="1"/>
      <c r="P524" s="4"/>
    </row>
    <row r="525" spans="1:16" ht="15" customHeight="1" x14ac:dyDescent="0.25">
      <c r="A525" s="5"/>
      <c r="G525" s="2"/>
      <c r="H525" s="3"/>
      <c r="J525" s="3"/>
      <c r="K525" s="3"/>
      <c r="O525" s="1"/>
      <c r="P525" s="4"/>
    </row>
    <row r="526" spans="1:16" ht="15" customHeight="1" x14ac:dyDescent="0.25">
      <c r="A526" s="5"/>
      <c r="G526" s="2"/>
      <c r="H526" s="3"/>
      <c r="J526" s="3"/>
      <c r="K526" s="3"/>
      <c r="O526" s="1"/>
      <c r="P526" s="4"/>
    </row>
    <row r="527" spans="1:16" ht="15" customHeight="1" x14ac:dyDescent="0.25">
      <c r="A527" s="5"/>
      <c r="G527" s="2"/>
      <c r="H527" s="3"/>
      <c r="J527" s="3"/>
      <c r="K527" s="3"/>
      <c r="O527" s="1"/>
      <c r="P527" s="4"/>
    </row>
    <row r="528" spans="1:16" ht="15" customHeight="1" x14ac:dyDescent="0.25">
      <c r="A528" s="5"/>
      <c r="G528" s="2"/>
      <c r="H528" s="3"/>
      <c r="J528" s="3"/>
      <c r="K528" s="3"/>
      <c r="O528" s="1"/>
      <c r="P528" s="4"/>
    </row>
    <row r="529" spans="1:16" ht="15" customHeight="1" x14ac:dyDescent="0.25">
      <c r="A529" s="5"/>
      <c r="G529" s="2"/>
      <c r="H529" s="3"/>
      <c r="J529" s="3"/>
      <c r="K529" s="3"/>
      <c r="O529" s="1"/>
      <c r="P529" s="4"/>
    </row>
    <row r="530" spans="1:16" ht="15" customHeight="1" x14ac:dyDescent="0.25">
      <c r="A530" s="5"/>
      <c r="G530" s="2"/>
      <c r="H530" s="3"/>
      <c r="J530" s="3"/>
      <c r="K530" s="3"/>
      <c r="O530" s="1"/>
      <c r="P530" s="4"/>
    </row>
    <row r="531" spans="1:16" ht="15" customHeight="1" x14ac:dyDescent="0.25">
      <c r="A531" s="5"/>
      <c r="G531" s="2"/>
      <c r="H531" s="3"/>
      <c r="J531" s="3"/>
      <c r="K531" s="3"/>
      <c r="O531" s="1"/>
      <c r="P531" s="4"/>
    </row>
    <row r="532" spans="1:16" ht="15" customHeight="1" x14ac:dyDescent="0.25">
      <c r="A532" s="5"/>
      <c r="G532" s="2"/>
      <c r="H532" s="3"/>
      <c r="J532" s="3"/>
      <c r="K532" s="3"/>
      <c r="O532" s="1"/>
      <c r="P532" s="4"/>
    </row>
    <row r="533" spans="1:16" ht="15" customHeight="1" x14ac:dyDescent="0.25">
      <c r="A533" s="5"/>
      <c r="G533" s="2"/>
      <c r="H533" s="3"/>
      <c r="J533" s="3"/>
      <c r="K533" s="3"/>
      <c r="O533" s="1"/>
      <c r="P533" s="4"/>
    </row>
    <row r="534" spans="1:16" ht="15" customHeight="1" x14ac:dyDescent="0.25">
      <c r="A534" s="5"/>
      <c r="G534" s="2"/>
      <c r="H534" s="3"/>
      <c r="J534" s="3"/>
      <c r="K534" s="3"/>
      <c r="O534" s="1"/>
      <c r="P534" s="4"/>
    </row>
    <row r="535" spans="1:16" ht="15" customHeight="1" x14ac:dyDescent="0.25">
      <c r="A535" s="5"/>
      <c r="G535" s="2"/>
      <c r="H535" s="3"/>
      <c r="J535" s="3"/>
      <c r="K535" s="3"/>
      <c r="O535" s="1"/>
      <c r="P535" s="4"/>
    </row>
    <row r="536" spans="1:16" ht="15" customHeight="1" x14ac:dyDescent="0.25">
      <c r="A536" s="5"/>
      <c r="G536" s="2"/>
      <c r="H536" s="3"/>
      <c r="J536" s="3"/>
      <c r="K536" s="3"/>
      <c r="O536" s="1"/>
      <c r="P536" s="4"/>
    </row>
    <row r="537" spans="1:16" ht="15" customHeight="1" x14ac:dyDescent="0.25">
      <c r="A537" s="5"/>
      <c r="G537" s="2"/>
      <c r="H537" s="3"/>
      <c r="J537" s="3"/>
      <c r="K537" s="3"/>
      <c r="O537" s="1"/>
      <c r="P537" s="4"/>
    </row>
    <row r="538" spans="1:16" ht="15" customHeight="1" x14ac:dyDescent="0.25">
      <c r="A538" s="5"/>
      <c r="G538" s="2"/>
      <c r="H538" s="3"/>
      <c r="J538" s="3"/>
      <c r="K538" s="3"/>
      <c r="O538" s="1"/>
      <c r="P538" s="4"/>
    </row>
    <row r="539" spans="1:16" ht="15" customHeight="1" x14ac:dyDescent="0.25">
      <c r="A539" s="5"/>
      <c r="G539" s="2"/>
      <c r="H539" s="3"/>
      <c r="J539" s="3"/>
      <c r="K539" s="3"/>
      <c r="O539" s="1"/>
      <c r="P539" s="4"/>
    </row>
    <row r="540" spans="1:16" ht="15" customHeight="1" x14ac:dyDescent="0.25">
      <c r="A540" s="5"/>
      <c r="G540" s="2"/>
      <c r="H540" s="3"/>
      <c r="J540" s="3"/>
      <c r="K540" s="3"/>
      <c r="O540" s="1"/>
      <c r="P540" s="4"/>
    </row>
    <row r="541" spans="1:16" ht="15" customHeight="1" x14ac:dyDescent="0.25">
      <c r="A541" s="5"/>
      <c r="G541" s="2"/>
      <c r="H541" s="3"/>
      <c r="J541" s="3"/>
      <c r="K541" s="3"/>
      <c r="O541" s="1"/>
      <c r="P541" s="4"/>
    </row>
    <row r="542" spans="1:16" ht="15" customHeight="1" x14ac:dyDescent="0.25">
      <c r="A542" s="5"/>
      <c r="G542" s="2"/>
      <c r="H542" s="3"/>
      <c r="J542" s="3"/>
      <c r="K542" s="3"/>
      <c r="O542" s="1"/>
      <c r="P542" s="4"/>
    </row>
    <row r="543" spans="1:16" ht="15" customHeight="1" x14ac:dyDescent="0.25">
      <c r="A543" s="5"/>
      <c r="G543" s="2"/>
      <c r="H543" s="3"/>
      <c r="J543" s="3"/>
      <c r="K543" s="3"/>
      <c r="O543" s="1"/>
      <c r="P543" s="4"/>
    </row>
    <row r="544" spans="1:16" ht="15" customHeight="1" x14ac:dyDescent="0.25">
      <c r="A544" s="5"/>
      <c r="G544" s="2"/>
      <c r="H544" s="3"/>
      <c r="J544" s="3"/>
      <c r="K544" s="3"/>
      <c r="O544" s="1"/>
      <c r="P544" s="4"/>
    </row>
    <row r="545" spans="1:16" ht="15" customHeight="1" x14ac:dyDescent="0.25">
      <c r="A545" s="5"/>
      <c r="G545" s="2"/>
      <c r="H545" s="3"/>
      <c r="J545" s="3"/>
      <c r="K545" s="3"/>
      <c r="O545" s="1"/>
      <c r="P545" s="4"/>
    </row>
    <row r="546" spans="1:16" ht="15" customHeight="1" x14ac:dyDescent="0.25">
      <c r="A546" s="5"/>
      <c r="G546" s="2"/>
      <c r="H546" s="3"/>
      <c r="J546" s="3"/>
      <c r="K546" s="3"/>
      <c r="O546" s="1"/>
      <c r="P546" s="4"/>
    </row>
    <row r="547" spans="1:16" ht="15" customHeight="1" x14ac:dyDescent="0.25">
      <c r="A547" s="5"/>
      <c r="G547" s="2"/>
      <c r="H547" s="3"/>
      <c r="J547" s="3"/>
      <c r="K547" s="3"/>
      <c r="O547" s="1"/>
      <c r="P547" s="4"/>
    </row>
    <row r="548" spans="1:16" ht="15" customHeight="1" x14ac:dyDescent="0.25">
      <c r="A548" s="5"/>
      <c r="G548" s="2"/>
      <c r="H548" s="3"/>
      <c r="J548" s="3"/>
      <c r="K548" s="3"/>
      <c r="O548" s="1"/>
      <c r="P548" s="4"/>
    </row>
    <row r="549" spans="1:16" ht="15" customHeight="1" x14ac:dyDescent="0.25">
      <c r="A549" s="5"/>
      <c r="G549" s="2"/>
      <c r="H549" s="3"/>
      <c r="J549" s="3"/>
      <c r="K549" s="3"/>
      <c r="O549" s="1"/>
      <c r="P549" s="4"/>
    </row>
    <row r="550" spans="1:16" ht="15" customHeight="1" x14ac:dyDescent="0.25">
      <c r="A550" s="5"/>
      <c r="G550" s="2"/>
      <c r="H550" s="3"/>
      <c r="J550" s="3"/>
      <c r="K550" s="3"/>
      <c r="O550" s="1"/>
      <c r="P550" s="4"/>
    </row>
    <row r="551" spans="1:16" ht="15" customHeight="1" x14ac:dyDescent="0.25">
      <c r="A551" s="5"/>
      <c r="G551" s="2"/>
      <c r="H551" s="3"/>
      <c r="J551" s="3"/>
      <c r="K551" s="3"/>
      <c r="O551" s="1"/>
      <c r="P551" s="4"/>
    </row>
    <row r="552" spans="1:16" ht="15" customHeight="1" x14ac:dyDescent="0.25">
      <c r="A552" s="5"/>
      <c r="G552" s="2"/>
      <c r="H552" s="3"/>
      <c r="J552" s="3"/>
      <c r="K552" s="3"/>
      <c r="O552" s="1"/>
      <c r="P552" s="4"/>
    </row>
    <row r="553" spans="1:16" ht="15" customHeight="1" x14ac:dyDescent="0.25">
      <c r="A553" s="5"/>
      <c r="G553" s="2"/>
      <c r="H553" s="3"/>
      <c r="J553" s="3"/>
      <c r="K553" s="3"/>
      <c r="O553" s="1"/>
      <c r="P553" s="4"/>
    </row>
    <row r="554" spans="1:16" ht="15" customHeight="1" x14ac:dyDescent="0.25">
      <c r="A554" s="5"/>
      <c r="G554" s="2"/>
      <c r="H554" s="3"/>
      <c r="J554" s="3"/>
      <c r="K554" s="3"/>
      <c r="O554" s="1"/>
      <c r="P554" s="4"/>
    </row>
    <row r="555" spans="1:16" ht="15" customHeight="1" x14ac:dyDescent="0.25">
      <c r="A555" s="5"/>
      <c r="G555" s="2"/>
      <c r="H555" s="3"/>
      <c r="J555" s="3"/>
      <c r="K555" s="3"/>
      <c r="O555" s="1"/>
      <c r="P555" s="4"/>
    </row>
    <row r="556" spans="1:16" ht="15" customHeight="1" x14ac:dyDescent="0.25">
      <c r="A556" s="5"/>
      <c r="G556" s="2"/>
      <c r="H556" s="3"/>
      <c r="J556" s="3"/>
      <c r="K556" s="3"/>
      <c r="O556" s="1"/>
      <c r="P556" s="4"/>
    </row>
    <row r="557" spans="1:16" ht="15" customHeight="1" x14ac:dyDescent="0.25">
      <c r="A557" s="5"/>
      <c r="G557" s="2"/>
      <c r="H557" s="3"/>
      <c r="J557" s="3"/>
      <c r="K557" s="3"/>
      <c r="O557" s="1"/>
      <c r="P557" s="4"/>
    </row>
    <row r="558" spans="1:16" ht="15" customHeight="1" x14ac:dyDescent="0.25">
      <c r="A558" s="5"/>
      <c r="G558" s="2"/>
      <c r="H558" s="3"/>
      <c r="J558" s="3"/>
      <c r="K558" s="3"/>
      <c r="O558" s="1"/>
      <c r="P558" s="4"/>
    </row>
    <row r="559" spans="1:16" ht="15" customHeight="1" x14ac:dyDescent="0.25">
      <c r="A559" s="5"/>
      <c r="G559" s="2"/>
      <c r="H559" s="3"/>
      <c r="J559" s="3"/>
      <c r="K559" s="3"/>
      <c r="O559" s="1"/>
      <c r="P559" s="4"/>
    </row>
    <row r="560" spans="1:16" ht="15" customHeight="1" x14ac:dyDescent="0.25">
      <c r="A560" s="5"/>
      <c r="G560" s="2"/>
      <c r="H560" s="3"/>
      <c r="J560" s="3"/>
      <c r="K560" s="3"/>
      <c r="O560" s="1"/>
      <c r="P560" s="4"/>
    </row>
    <row r="561" spans="1:16" ht="15" customHeight="1" x14ac:dyDescent="0.25">
      <c r="A561" s="5"/>
      <c r="G561" s="2"/>
      <c r="H561" s="3"/>
      <c r="J561" s="3"/>
      <c r="K561" s="3"/>
      <c r="O561" s="1"/>
      <c r="P561" s="4"/>
    </row>
    <row r="562" spans="1:16" ht="15" customHeight="1" x14ac:dyDescent="0.25">
      <c r="A562" s="5"/>
      <c r="G562" s="2"/>
      <c r="H562" s="3"/>
      <c r="J562" s="3"/>
      <c r="K562" s="3"/>
      <c r="O562" s="1"/>
      <c r="P562" s="4"/>
    </row>
    <row r="563" spans="1:16" ht="15" customHeight="1" x14ac:dyDescent="0.25">
      <c r="A563" s="5"/>
      <c r="G563" s="2"/>
      <c r="H563" s="3"/>
      <c r="J563" s="3"/>
      <c r="K563" s="3"/>
      <c r="O563" s="1"/>
      <c r="P563" s="4"/>
    </row>
    <row r="564" spans="1:16" ht="15" customHeight="1" x14ac:dyDescent="0.25">
      <c r="A564" s="5"/>
      <c r="G564" s="2"/>
      <c r="H564" s="3"/>
      <c r="J564" s="3"/>
      <c r="K564" s="3"/>
      <c r="O564" s="1"/>
      <c r="P564" s="4"/>
    </row>
    <row r="565" spans="1:16" ht="15" customHeight="1" x14ac:dyDescent="0.25">
      <c r="A565" s="5"/>
      <c r="G565" s="2"/>
      <c r="H565" s="3"/>
      <c r="J565" s="3"/>
      <c r="K565" s="3"/>
      <c r="O565" s="1"/>
      <c r="P565" s="4"/>
    </row>
    <row r="566" spans="1:16" ht="15" customHeight="1" x14ac:dyDescent="0.25">
      <c r="A566" s="5"/>
      <c r="G566" s="2"/>
      <c r="H566" s="3"/>
      <c r="J566" s="3"/>
      <c r="K566" s="3"/>
      <c r="O566" s="1"/>
      <c r="P566" s="4"/>
    </row>
    <row r="567" spans="1:16" ht="15" customHeight="1" x14ac:dyDescent="0.25">
      <c r="A567" s="5"/>
      <c r="G567" s="2"/>
      <c r="H567" s="3"/>
      <c r="J567" s="3"/>
      <c r="K567" s="3"/>
      <c r="O567" s="1"/>
      <c r="P567" s="4"/>
    </row>
    <row r="568" spans="1:16" ht="15" customHeight="1" x14ac:dyDescent="0.25">
      <c r="A568" s="5"/>
      <c r="G568" s="2"/>
      <c r="H568" s="3"/>
      <c r="J568" s="3"/>
      <c r="K568" s="3"/>
      <c r="O568" s="1"/>
      <c r="P568" s="4"/>
    </row>
    <row r="569" spans="1:16" ht="15" customHeight="1" x14ac:dyDescent="0.25">
      <c r="A569" s="5"/>
      <c r="G569" s="2"/>
      <c r="H569" s="3"/>
      <c r="J569" s="3"/>
      <c r="K569" s="3"/>
      <c r="O569" s="1"/>
      <c r="P569" s="4"/>
    </row>
    <row r="570" spans="1:16" ht="15" customHeight="1" x14ac:dyDescent="0.25">
      <c r="A570" s="5"/>
      <c r="G570" s="2"/>
      <c r="H570" s="3"/>
      <c r="J570" s="3"/>
      <c r="K570" s="3"/>
      <c r="O570" s="1"/>
      <c r="P570" s="4"/>
    </row>
    <row r="571" spans="1:16" ht="15" customHeight="1" x14ac:dyDescent="0.25">
      <c r="A571" s="5"/>
      <c r="G571" s="2"/>
      <c r="H571" s="3"/>
      <c r="J571" s="3"/>
      <c r="K571" s="3"/>
      <c r="O571" s="1"/>
      <c r="P571" s="4"/>
    </row>
    <row r="572" spans="1:16" ht="15" customHeight="1" x14ac:dyDescent="0.25">
      <c r="A572" s="5"/>
      <c r="G572" s="2"/>
      <c r="H572" s="3"/>
      <c r="J572" s="3"/>
      <c r="K572" s="3"/>
      <c r="O572" s="1"/>
      <c r="P572" s="4"/>
    </row>
    <row r="573" spans="1:16" ht="15" customHeight="1" x14ac:dyDescent="0.25">
      <c r="A573" s="5"/>
      <c r="G573" s="2"/>
      <c r="H573" s="3"/>
      <c r="J573" s="3"/>
      <c r="K573" s="3"/>
      <c r="O573" s="1"/>
      <c r="P573" s="4"/>
    </row>
    <row r="574" spans="1:16" ht="15" customHeight="1" x14ac:dyDescent="0.25">
      <c r="A574" s="5"/>
      <c r="G574" s="2"/>
      <c r="H574" s="3"/>
      <c r="J574" s="3"/>
      <c r="K574" s="3"/>
      <c r="O574" s="1"/>
      <c r="P574" s="4"/>
    </row>
    <row r="575" spans="1:16" ht="15" customHeight="1" x14ac:dyDescent="0.25">
      <c r="A575" s="5"/>
      <c r="G575" s="2"/>
      <c r="H575" s="3"/>
      <c r="J575" s="3"/>
      <c r="K575" s="3"/>
      <c r="O575" s="1"/>
      <c r="P575" s="4"/>
    </row>
    <row r="576" spans="1:16" ht="15" customHeight="1" x14ac:dyDescent="0.25">
      <c r="A576" s="5"/>
      <c r="G576" s="2"/>
      <c r="H576" s="3"/>
      <c r="J576" s="3"/>
      <c r="K576" s="3"/>
      <c r="O576" s="1"/>
      <c r="P576" s="4"/>
    </row>
    <row r="577" spans="1:16" ht="15" customHeight="1" x14ac:dyDescent="0.25">
      <c r="A577" s="5"/>
      <c r="G577" s="2"/>
      <c r="H577" s="3"/>
      <c r="J577" s="3"/>
      <c r="K577" s="3"/>
      <c r="O577" s="1"/>
      <c r="P577" s="4"/>
    </row>
    <row r="578" spans="1:16" ht="15" customHeight="1" x14ac:dyDescent="0.25">
      <c r="A578" s="5"/>
      <c r="G578" s="2"/>
      <c r="H578" s="3"/>
      <c r="J578" s="3"/>
      <c r="K578" s="3"/>
      <c r="O578" s="1"/>
      <c r="P578" s="4"/>
    </row>
    <row r="579" spans="1:16" ht="15" customHeight="1" x14ac:dyDescent="0.25">
      <c r="A579" s="5"/>
      <c r="G579" s="2"/>
      <c r="H579" s="3"/>
      <c r="J579" s="3"/>
      <c r="K579" s="3"/>
      <c r="O579" s="1"/>
      <c r="P579" s="4"/>
    </row>
    <row r="580" spans="1:16" ht="15" customHeight="1" x14ac:dyDescent="0.25">
      <c r="A580" s="5"/>
      <c r="G580" s="2"/>
      <c r="H580" s="3"/>
      <c r="J580" s="3"/>
      <c r="K580" s="3"/>
      <c r="O580" s="1"/>
      <c r="P580" s="4"/>
    </row>
    <row r="581" spans="1:16" ht="15" customHeight="1" x14ac:dyDescent="0.25">
      <c r="A581" s="5"/>
      <c r="G581" s="2"/>
      <c r="H581" s="3"/>
      <c r="J581" s="3"/>
      <c r="K581" s="3"/>
      <c r="O581" s="1"/>
      <c r="P581" s="4"/>
    </row>
    <row r="582" spans="1:16" ht="15" customHeight="1" x14ac:dyDescent="0.25">
      <c r="A582" s="5"/>
      <c r="G582" s="2"/>
      <c r="H582" s="3"/>
      <c r="J582" s="3"/>
      <c r="K582" s="3"/>
      <c r="O582" s="1"/>
      <c r="P582" s="4"/>
    </row>
    <row r="583" spans="1:16" ht="15" customHeight="1" x14ac:dyDescent="0.25">
      <c r="A583" s="5"/>
      <c r="G583" s="2"/>
      <c r="H583" s="3"/>
      <c r="J583" s="3"/>
      <c r="K583" s="3"/>
      <c r="O583" s="1"/>
      <c r="P583" s="4"/>
    </row>
    <row r="584" spans="1:16" ht="15" customHeight="1" x14ac:dyDescent="0.25">
      <c r="A584" s="5"/>
      <c r="G584" s="2"/>
      <c r="H584" s="3"/>
      <c r="J584" s="3"/>
      <c r="K584" s="3"/>
      <c r="O584" s="1"/>
      <c r="P584" s="4"/>
    </row>
    <row r="585" spans="1:16" ht="15" customHeight="1" x14ac:dyDescent="0.25">
      <c r="A585" s="5"/>
      <c r="G585" s="2"/>
      <c r="H585" s="3"/>
      <c r="J585" s="3"/>
      <c r="K585" s="3"/>
      <c r="O585" s="1"/>
      <c r="P585" s="4"/>
    </row>
    <row r="586" spans="1:16" ht="15" customHeight="1" x14ac:dyDescent="0.25">
      <c r="A586" s="5"/>
      <c r="G586" s="2"/>
      <c r="H586" s="3"/>
      <c r="J586" s="3"/>
      <c r="K586" s="3"/>
      <c r="O586" s="1"/>
      <c r="P586" s="4"/>
    </row>
    <row r="587" spans="1:16" ht="15" customHeight="1" x14ac:dyDescent="0.25">
      <c r="A587" s="5"/>
      <c r="G587" s="2"/>
      <c r="H587" s="3"/>
      <c r="J587" s="3"/>
      <c r="K587" s="3"/>
      <c r="O587" s="1"/>
      <c r="P587" s="4"/>
    </row>
    <row r="588" spans="1:16" ht="15" customHeight="1" x14ac:dyDescent="0.25">
      <c r="A588" s="5"/>
      <c r="G588" s="2"/>
      <c r="H588" s="3"/>
      <c r="J588" s="3"/>
      <c r="K588" s="3"/>
      <c r="O588" s="1"/>
      <c r="P588" s="4"/>
    </row>
    <row r="589" spans="1:16" ht="15" customHeight="1" x14ac:dyDescent="0.25">
      <c r="A589" s="5"/>
      <c r="G589" s="2"/>
      <c r="H589" s="3"/>
      <c r="J589" s="3"/>
      <c r="K589" s="3"/>
      <c r="O589" s="1"/>
      <c r="P589" s="4"/>
    </row>
    <row r="590" spans="1:16" ht="15" customHeight="1" x14ac:dyDescent="0.25">
      <c r="A590" s="5"/>
      <c r="G590" s="2"/>
      <c r="H590" s="3"/>
      <c r="J590" s="3"/>
      <c r="K590" s="3"/>
      <c r="O590" s="1"/>
      <c r="P590" s="4"/>
    </row>
    <row r="591" spans="1:16" ht="15" customHeight="1" x14ac:dyDescent="0.25">
      <c r="A591" s="5"/>
      <c r="G591" s="2"/>
      <c r="H591" s="3"/>
      <c r="J591" s="3"/>
      <c r="K591" s="3"/>
      <c r="O591" s="1"/>
      <c r="P591" s="4"/>
    </row>
    <row r="592" spans="1:16" ht="15" customHeight="1" x14ac:dyDescent="0.25">
      <c r="A592" s="5"/>
      <c r="G592" s="2"/>
      <c r="H592" s="3"/>
      <c r="J592" s="3"/>
      <c r="K592" s="3"/>
      <c r="O592" s="1"/>
      <c r="P592" s="4"/>
    </row>
    <row r="593" spans="1:16" ht="15" customHeight="1" x14ac:dyDescent="0.25">
      <c r="A593" s="5"/>
      <c r="G593" s="2"/>
      <c r="H593" s="3"/>
      <c r="J593" s="3"/>
      <c r="K593" s="3"/>
      <c r="O593" s="1"/>
      <c r="P593" s="4"/>
    </row>
    <row r="594" spans="1:16" ht="15" customHeight="1" x14ac:dyDescent="0.25">
      <c r="A594" s="5"/>
      <c r="G594" s="2"/>
      <c r="H594" s="3"/>
      <c r="J594" s="3"/>
      <c r="K594" s="3"/>
      <c r="O594" s="1"/>
      <c r="P594" s="4"/>
    </row>
    <row r="595" spans="1:16" ht="15" customHeight="1" x14ac:dyDescent="0.25">
      <c r="A595" s="5"/>
      <c r="G595" s="2"/>
      <c r="H595" s="3"/>
      <c r="J595" s="3"/>
      <c r="K595" s="3"/>
      <c r="O595" s="1"/>
      <c r="P595" s="4"/>
    </row>
    <row r="596" spans="1:16" ht="15" customHeight="1" x14ac:dyDescent="0.25">
      <c r="A596" s="5"/>
      <c r="G596" s="2"/>
      <c r="H596" s="3"/>
      <c r="J596" s="3"/>
      <c r="K596" s="3"/>
      <c r="O596" s="1"/>
      <c r="P596" s="4"/>
    </row>
    <row r="597" spans="1:16" ht="15" customHeight="1" x14ac:dyDescent="0.25">
      <c r="A597" s="5"/>
      <c r="G597" s="2"/>
      <c r="H597" s="3"/>
      <c r="J597" s="3"/>
      <c r="K597" s="3"/>
      <c r="O597" s="1"/>
      <c r="P597" s="4"/>
    </row>
    <row r="598" spans="1:16" ht="15" customHeight="1" x14ac:dyDescent="0.25">
      <c r="A598" s="5"/>
      <c r="G598" s="2"/>
      <c r="H598" s="3"/>
      <c r="J598" s="3"/>
      <c r="K598" s="3"/>
      <c r="O598" s="1"/>
      <c r="P598" s="4"/>
    </row>
    <row r="599" spans="1:16" ht="15" customHeight="1" x14ac:dyDescent="0.25">
      <c r="A599" s="5"/>
      <c r="G599" s="2"/>
      <c r="H599" s="3"/>
      <c r="J599" s="3"/>
      <c r="K599" s="3"/>
      <c r="O599" s="1"/>
      <c r="P599" s="4"/>
    </row>
    <row r="600" spans="1:16" ht="15" customHeight="1" x14ac:dyDescent="0.25">
      <c r="A600" s="5"/>
      <c r="G600" s="2"/>
      <c r="H600" s="3"/>
      <c r="J600" s="3"/>
      <c r="K600" s="3"/>
      <c r="O600" s="1"/>
      <c r="P600" s="4"/>
    </row>
    <row r="601" spans="1:16" ht="15" customHeight="1" x14ac:dyDescent="0.25">
      <c r="A601" s="5"/>
      <c r="G601" s="2"/>
      <c r="H601" s="3"/>
      <c r="J601" s="3"/>
      <c r="K601" s="3"/>
      <c r="O601" s="1"/>
      <c r="P601" s="4"/>
    </row>
    <row r="602" spans="1:16" ht="15" customHeight="1" x14ac:dyDescent="0.25">
      <c r="A602" s="5"/>
      <c r="G602" s="2"/>
      <c r="H602" s="3"/>
      <c r="J602" s="3"/>
      <c r="K602" s="3"/>
      <c r="O602" s="1"/>
      <c r="P602" s="4"/>
    </row>
    <row r="603" spans="1:16" ht="15" customHeight="1" x14ac:dyDescent="0.25">
      <c r="A603" s="5"/>
      <c r="G603" s="2"/>
      <c r="H603" s="3"/>
      <c r="J603" s="3"/>
      <c r="K603" s="3"/>
      <c r="O603" s="1"/>
      <c r="P603" s="4"/>
    </row>
    <row r="604" spans="1:16" ht="15" customHeight="1" x14ac:dyDescent="0.25">
      <c r="A604" s="5"/>
      <c r="G604" s="2"/>
      <c r="H604" s="3"/>
      <c r="J604" s="3"/>
      <c r="K604" s="3"/>
      <c r="O604" s="1"/>
      <c r="P604" s="4"/>
    </row>
    <row r="605" spans="1:16" ht="15" customHeight="1" x14ac:dyDescent="0.25">
      <c r="A605" s="5"/>
      <c r="G605" s="2"/>
      <c r="H605" s="3"/>
      <c r="J605" s="3"/>
      <c r="K605" s="3"/>
      <c r="O605" s="1"/>
      <c r="P605" s="4"/>
    </row>
    <row r="606" spans="1:16" ht="15" customHeight="1" x14ac:dyDescent="0.25">
      <c r="A606" s="5"/>
      <c r="G606" s="2"/>
      <c r="H606" s="3"/>
      <c r="J606" s="3"/>
      <c r="K606" s="3"/>
      <c r="O606" s="1"/>
      <c r="P606" s="4"/>
    </row>
    <row r="607" spans="1:16" ht="15" customHeight="1" x14ac:dyDescent="0.25">
      <c r="A607" s="5"/>
      <c r="G607" s="2"/>
      <c r="H607" s="3"/>
      <c r="J607" s="3"/>
      <c r="K607" s="3"/>
      <c r="O607" s="1"/>
      <c r="P607" s="4"/>
    </row>
    <row r="608" spans="1:16" ht="15" customHeight="1" x14ac:dyDescent="0.25">
      <c r="A608" s="5"/>
      <c r="G608" s="2"/>
      <c r="H608" s="3"/>
      <c r="J608" s="3"/>
      <c r="K608" s="3"/>
      <c r="O608" s="1"/>
      <c r="P608" s="4"/>
    </row>
    <row r="609" spans="1:16" ht="15" customHeight="1" x14ac:dyDescent="0.25">
      <c r="A609" s="5"/>
      <c r="G609" s="2"/>
      <c r="H609" s="3"/>
      <c r="J609" s="3"/>
      <c r="K609" s="3"/>
      <c r="O609" s="1"/>
      <c r="P609" s="4"/>
    </row>
    <row r="610" spans="1:16" ht="15" customHeight="1" x14ac:dyDescent="0.25">
      <c r="A610" s="5"/>
      <c r="G610" s="2"/>
      <c r="H610" s="3"/>
      <c r="J610" s="3"/>
      <c r="K610" s="3"/>
      <c r="O610" s="1"/>
      <c r="P610" s="4"/>
    </row>
    <row r="611" spans="1:16" ht="15" customHeight="1" x14ac:dyDescent="0.25">
      <c r="A611" s="5"/>
      <c r="G611" s="2"/>
      <c r="H611" s="3"/>
      <c r="J611" s="3"/>
      <c r="K611" s="3"/>
      <c r="O611" s="1"/>
      <c r="P611" s="4"/>
    </row>
    <row r="612" spans="1:16" ht="15" customHeight="1" x14ac:dyDescent="0.25">
      <c r="A612" s="5"/>
      <c r="G612" s="2"/>
      <c r="H612" s="3"/>
      <c r="J612" s="3"/>
      <c r="K612" s="3"/>
      <c r="O612" s="1"/>
      <c r="P612" s="4"/>
    </row>
    <row r="613" spans="1:16" ht="15" customHeight="1" x14ac:dyDescent="0.25">
      <c r="A613" s="5"/>
      <c r="G613" s="2"/>
      <c r="H613" s="3"/>
      <c r="J613" s="3"/>
      <c r="K613" s="3"/>
      <c r="O613" s="1"/>
      <c r="P613" s="4"/>
    </row>
    <row r="614" spans="1:16" ht="15" customHeight="1" x14ac:dyDescent="0.25">
      <c r="A614" s="5"/>
      <c r="G614" s="2"/>
      <c r="H614" s="3"/>
      <c r="J614" s="3"/>
      <c r="K614" s="3"/>
      <c r="O614" s="1"/>
      <c r="P614" s="4"/>
    </row>
    <row r="615" spans="1:16" ht="15" customHeight="1" x14ac:dyDescent="0.25">
      <c r="A615" s="5"/>
      <c r="G615" s="2"/>
      <c r="H615" s="3"/>
      <c r="J615" s="3"/>
      <c r="K615" s="3"/>
      <c r="O615" s="1"/>
      <c r="P615" s="4"/>
    </row>
    <row r="616" spans="1:16" ht="15" customHeight="1" x14ac:dyDescent="0.25">
      <c r="A616" s="5"/>
      <c r="G616" s="2"/>
      <c r="H616" s="3"/>
      <c r="J616" s="3"/>
      <c r="K616" s="3"/>
      <c r="O616" s="1"/>
      <c r="P616" s="4"/>
    </row>
    <row r="617" spans="1:16" ht="15" customHeight="1" x14ac:dyDescent="0.25">
      <c r="A617" s="5"/>
      <c r="G617" s="2"/>
      <c r="H617" s="3"/>
      <c r="J617" s="3"/>
      <c r="K617" s="3"/>
      <c r="O617" s="1"/>
      <c r="P617" s="4"/>
    </row>
    <row r="618" spans="1:16" ht="15" customHeight="1" x14ac:dyDescent="0.25">
      <c r="A618" s="5"/>
      <c r="G618" s="2"/>
      <c r="H618" s="3"/>
      <c r="J618" s="3"/>
      <c r="K618" s="3"/>
      <c r="O618" s="1"/>
      <c r="P618" s="4"/>
    </row>
    <row r="619" spans="1:16" ht="15" customHeight="1" x14ac:dyDescent="0.25">
      <c r="A619" s="5"/>
      <c r="G619" s="2"/>
      <c r="H619" s="3"/>
      <c r="J619" s="3"/>
      <c r="K619" s="3"/>
      <c r="O619" s="1"/>
      <c r="P619" s="4"/>
    </row>
    <row r="620" spans="1:16" ht="15" customHeight="1" x14ac:dyDescent="0.25">
      <c r="A620" s="5"/>
      <c r="G620" s="2"/>
      <c r="H620" s="3"/>
      <c r="J620" s="3"/>
      <c r="K620" s="3"/>
      <c r="O620" s="1"/>
      <c r="P620" s="4"/>
    </row>
    <row r="621" spans="1:16" ht="15" customHeight="1" x14ac:dyDescent="0.25">
      <c r="A621" s="5"/>
      <c r="G621" s="2"/>
      <c r="H621" s="3"/>
      <c r="J621" s="3"/>
      <c r="K621" s="3"/>
      <c r="O621" s="1"/>
      <c r="P621" s="4"/>
    </row>
    <row r="622" spans="1:16" ht="15" customHeight="1" x14ac:dyDescent="0.25">
      <c r="A622" s="5"/>
      <c r="G622" s="2"/>
      <c r="H622" s="3"/>
      <c r="J622" s="3"/>
      <c r="K622" s="3"/>
      <c r="O622" s="1"/>
      <c r="P622" s="4"/>
    </row>
    <row r="623" spans="1:16" ht="15" customHeight="1" x14ac:dyDescent="0.25">
      <c r="A623" s="5"/>
      <c r="G623" s="2"/>
      <c r="H623" s="3"/>
      <c r="J623" s="3"/>
      <c r="K623" s="3"/>
      <c r="O623" s="1"/>
      <c r="P623" s="4"/>
    </row>
    <row r="624" spans="1:16" ht="15" customHeight="1" x14ac:dyDescent="0.25">
      <c r="A624" s="5"/>
      <c r="G624" s="2"/>
      <c r="H624" s="3"/>
      <c r="J624" s="3"/>
      <c r="K624" s="3"/>
      <c r="O624" s="1"/>
      <c r="P624" s="4"/>
    </row>
    <row r="625" spans="1:16" ht="15" customHeight="1" x14ac:dyDescent="0.25">
      <c r="A625" s="5"/>
      <c r="G625" s="2"/>
      <c r="H625" s="3"/>
      <c r="J625" s="3"/>
      <c r="K625" s="3"/>
      <c r="O625" s="1"/>
      <c r="P625" s="4"/>
    </row>
    <row r="626" spans="1:16" ht="15" customHeight="1" x14ac:dyDescent="0.25">
      <c r="A626" s="5"/>
      <c r="G626" s="2"/>
      <c r="H626" s="3"/>
      <c r="J626" s="3"/>
      <c r="K626" s="3"/>
      <c r="O626" s="1"/>
      <c r="P626" s="4"/>
    </row>
    <row r="627" spans="1:16" ht="15" customHeight="1" x14ac:dyDescent="0.25">
      <c r="A627" s="5"/>
      <c r="G627" s="2"/>
      <c r="H627" s="3"/>
      <c r="J627" s="3"/>
      <c r="K627" s="3"/>
      <c r="O627" s="1"/>
      <c r="P627" s="4"/>
    </row>
    <row r="628" spans="1:16" ht="15" customHeight="1" x14ac:dyDescent="0.25">
      <c r="A628" s="5"/>
      <c r="G628" s="2"/>
      <c r="H628" s="3"/>
      <c r="J628" s="3"/>
      <c r="K628" s="3"/>
      <c r="O628" s="1"/>
      <c r="P628" s="4"/>
    </row>
    <row r="629" spans="1:16" ht="15" customHeight="1" x14ac:dyDescent="0.25">
      <c r="A629" s="5"/>
      <c r="G629" s="2"/>
      <c r="H629" s="3"/>
      <c r="J629" s="3"/>
      <c r="K629" s="3"/>
      <c r="O629" s="1"/>
      <c r="P629" s="4"/>
    </row>
    <row r="630" spans="1:16" ht="15" customHeight="1" x14ac:dyDescent="0.25">
      <c r="A630" s="5"/>
      <c r="G630" s="2"/>
      <c r="H630" s="3"/>
      <c r="J630" s="3"/>
      <c r="K630" s="3"/>
      <c r="O630" s="1"/>
      <c r="P630" s="4"/>
    </row>
    <row r="631" spans="1:16" ht="15" customHeight="1" x14ac:dyDescent="0.25">
      <c r="A631" s="5"/>
      <c r="G631" s="2"/>
      <c r="H631" s="3"/>
      <c r="J631" s="3"/>
      <c r="K631" s="3"/>
      <c r="O631" s="1"/>
      <c r="P631" s="4"/>
    </row>
    <row r="632" spans="1:16" ht="15" customHeight="1" x14ac:dyDescent="0.25">
      <c r="A632" s="5"/>
      <c r="G632" s="2"/>
      <c r="H632" s="3"/>
      <c r="J632" s="3"/>
      <c r="K632" s="3"/>
      <c r="O632" s="1"/>
      <c r="P632" s="4"/>
    </row>
    <row r="633" spans="1:16" ht="15" customHeight="1" x14ac:dyDescent="0.25">
      <c r="A633" s="5"/>
      <c r="G633" s="2"/>
      <c r="H633" s="3"/>
      <c r="J633" s="3"/>
      <c r="K633" s="3"/>
      <c r="O633" s="1"/>
      <c r="P633" s="4"/>
    </row>
    <row r="634" spans="1:16" ht="15" customHeight="1" x14ac:dyDescent="0.25">
      <c r="A634" s="5"/>
      <c r="G634" s="2"/>
      <c r="H634" s="3"/>
      <c r="J634" s="3"/>
      <c r="K634" s="3"/>
      <c r="O634" s="1"/>
      <c r="P634" s="4"/>
    </row>
    <row r="635" spans="1:16" ht="15" customHeight="1" x14ac:dyDescent="0.25">
      <c r="A635" s="5"/>
      <c r="G635" s="2"/>
      <c r="H635" s="3"/>
      <c r="J635" s="3"/>
      <c r="K635" s="3"/>
      <c r="O635" s="1"/>
      <c r="P635" s="4"/>
    </row>
    <row r="636" spans="1:16" ht="15" customHeight="1" x14ac:dyDescent="0.25">
      <c r="A636" s="5"/>
      <c r="G636" s="2"/>
      <c r="H636" s="3"/>
      <c r="J636" s="3"/>
      <c r="K636" s="3"/>
      <c r="O636" s="1"/>
      <c r="P636" s="4"/>
    </row>
    <row r="637" spans="1:16" ht="15" customHeight="1" x14ac:dyDescent="0.25">
      <c r="A637" s="5"/>
      <c r="G637" s="2"/>
      <c r="H637" s="3"/>
      <c r="J637" s="3"/>
      <c r="K637" s="3"/>
      <c r="O637" s="1"/>
      <c r="P637" s="4"/>
    </row>
    <row r="638" spans="1:16" ht="15" customHeight="1" x14ac:dyDescent="0.25">
      <c r="A638" s="5"/>
      <c r="G638" s="2"/>
      <c r="H638" s="3"/>
      <c r="J638" s="3"/>
      <c r="K638" s="3"/>
      <c r="O638" s="1"/>
      <c r="P638" s="4"/>
    </row>
    <row r="639" spans="1:16" ht="15" customHeight="1" x14ac:dyDescent="0.25">
      <c r="A639" s="5"/>
      <c r="G639" s="2"/>
      <c r="H639" s="3"/>
      <c r="J639" s="3"/>
      <c r="K639" s="3"/>
      <c r="O639" s="1"/>
      <c r="P639" s="4"/>
    </row>
    <row r="640" spans="1:16" ht="15" customHeight="1" x14ac:dyDescent="0.25">
      <c r="A640" s="5"/>
      <c r="G640" s="2"/>
      <c r="H640" s="3"/>
      <c r="J640" s="3"/>
      <c r="K640" s="3"/>
      <c r="O640" s="1"/>
      <c r="P640" s="4"/>
    </row>
    <row r="641" spans="1:16" ht="15" customHeight="1" x14ac:dyDescent="0.25">
      <c r="A641" s="5"/>
      <c r="G641" s="2"/>
      <c r="H641" s="3"/>
      <c r="J641" s="3"/>
      <c r="K641" s="3"/>
      <c r="O641" s="1"/>
      <c r="P641" s="4"/>
    </row>
    <row r="642" spans="1:16" ht="15" customHeight="1" x14ac:dyDescent="0.25">
      <c r="A642" s="5"/>
      <c r="G642" s="2"/>
      <c r="H642" s="3"/>
      <c r="J642" s="3"/>
      <c r="K642" s="3"/>
      <c r="O642" s="1"/>
      <c r="P642" s="4"/>
    </row>
    <row r="643" spans="1:16" ht="15" customHeight="1" x14ac:dyDescent="0.25">
      <c r="A643" s="5"/>
      <c r="G643" s="2"/>
      <c r="H643" s="3"/>
      <c r="J643" s="3"/>
      <c r="K643" s="3"/>
      <c r="O643" s="1"/>
      <c r="P643" s="4"/>
    </row>
    <row r="644" spans="1:16" ht="15" customHeight="1" x14ac:dyDescent="0.25">
      <c r="A644" s="5"/>
      <c r="G644" s="2"/>
      <c r="H644" s="3"/>
      <c r="J644" s="3"/>
      <c r="K644" s="3"/>
      <c r="O644" s="1"/>
      <c r="P644" s="4"/>
    </row>
    <row r="645" spans="1:16" ht="15" customHeight="1" x14ac:dyDescent="0.25">
      <c r="A645" s="5"/>
      <c r="G645" s="2"/>
      <c r="H645" s="3"/>
      <c r="J645" s="3"/>
      <c r="K645" s="3"/>
      <c r="O645" s="1"/>
      <c r="P645" s="4"/>
    </row>
    <row r="646" spans="1:16" ht="15" customHeight="1" x14ac:dyDescent="0.25">
      <c r="A646" s="5"/>
      <c r="G646" s="2"/>
      <c r="H646" s="3"/>
      <c r="J646" s="3"/>
      <c r="K646" s="3"/>
      <c r="O646" s="1"/>
      <c r="P646" s="4"/>
    </row>
    <row r="647" spans="1:16" ht="15" customHeight="1" x14ac:dyDescent="0.25">
      <c r="A647" s="5"/>
      <c r="G647" s="2"/>
      <c r="H647" s="3"/>
      <c r="J647" s="3"/>
      <c r="K647" s="3"/>
      <c r="O647" s="1"/>
      <c r="P647" s="4"/>
    </row>
    <row r="648" spans="1:16" ht="15" customHeight="1" x14ac:dyDescent="0.25">
      <c r="A648" s="5"/>
      <c r="G648" s="2"/>
      <c r="H648" s="3"/>
      <c r="J648" s="3"/>
      <c r="K648" s="3"/>
      <c r="O648" s="1"/>
      <c r="P648" s="4"/>
    </row>
    <row r="649" spans="1:16" ht="15" customHeight="1" x14ac:dyDescent="0.25">
      <c r="A649" s="5"/>
      <c r="G649" s="2"/>
      <c r="H649" s="3"/>
      <c r="J649" s="3"/>
      <c r="K649" s="3"/>
      <c r="O649" s="1"/>
      <c r="P649" s="4"/>
    </row>
    <row r="650" spans="1:16" ht="15" customHeight="1" x14ac:dyDescent="0.25">
      <c r="A650" s="5"/>
      <c r="G650" s="2"/>
      <c r="H650" s="3"/>
      <c r="J650" s="3"/>
      <c r="K650" s="3"/>
      <c r="O650" s="1"/>
      <c r="P650" s="4"/>
    </row>
    <row r="651" spans="1:16" ht="15" customHeight="1" x14ac:dyDescent="0.25">
      <c r="A651" s="5"/>
      <c r="G651" s="2"/>
      <c r="H651" s="3"/>
      <c r="J651" s="3"/>
      <c r="K651" s="3"/>
      <c r="O651" s="1"/>
      <c r="P651" s="4"/>
    </row>
    <row r="652" spans="1:16" ht="15" customHeight="1" x14ac:dyDescent="0.25">
      <c r="A652" s="5"/>
      <c r="G652" s="2"/>
      <c r="H652" s="3"/>
      <c r="J652" s="3"/>
      <c r="K652" s="3"/>
      <c r="O652" s="1"/>
      <c r="P652" s="4"/>
    </row>
    <row r="653" spans="1:16" ht="15" customHeight="1" x14ac:dyDescent="0.25">
      <c r="A653" s="5"/>
      <c r="G653" s="2"/>
      <c r="H653" s="3"/>
      <c r="J653" s="3"/>
      <c r="K653" s="3"/>
      <c r="O653" s="1"/>
      <c r="P653" s="4"/>
    </row>
    <row r="654" spans="1:16" ht="15" customHeight="1" x14ac:dyDescent="0.25">
      <c r="A654" s="5"/>
      <c r="G654" s="2"/>
      <c r="H654" s="3"/>
      <c r="J654" s="3"/>
      <c r="K654" s="3"/>
      <c r="O654" s="1"/>
      <c r="P654" s="4"/>
    </row>
    <row r="655" spans="1:16" ht="15" customHeight="1" x14ac:dyDescent="0.25">
      <c r="A655" s="5"/>
      <c r="G655" s="2"/>
      <c r="H655" s="3"/>
      <c r="J655" s="3"/>
      <c r="K655" s="3"/>
      <c r="O655" s="1"/>
      <c r="P655" s="4"/>
    </row>
    <row r="656" spans="1:16" ht="15" customHeight="1" x14ac:dyDescent="0.25">
      <c r="A656" s="5"/>
      <c r="G656" s="2"/>
      <c r="H656" s="3"/>
      <c r="J656" s="3"/>
      <c r="K656" s="3"/>
      <c r="O656" s="1"/>
      <c r="P656" s="4"/>
    </row>
    <row r="657" spans="1:16" ht="15" customHeight="1" x14ac:dyDescent="0.25">
      <c r="A657" s="5"/>
      <c r="G657" s="2"/>
      <c r="H657" s="3"/>
      <c r="J657" s="3"/>
      <c r="K657" s="3"/>
      <c r="O657" s="1"/>
      <c r="P657" s="4"/>
    </row>
    <row r="658" spans="1:16" ht="15" customHeight="1" x14ac:dyDescent="0.25">
      <c r="A658" s="5"/>
      <c r="G658" s="2"/>
      <c r="H658" s="3"/>
      <c r="J658" s="3"/>
      <c r="K658" s="3"/>
      <c r="O658" s="1"/>
      <c r="P658" s="4"/>
    </row>
    <row r="659" spans="1:16" ht="15" customHeight="1" x14ac:dyDescent="0.25">
      <c r="A659" s="5"/>
      <c r="G659" s="2"/>
      <c r="H659" s="3"/>
      <c r="J659" s="3"/>
      <c r="K659" s="3"/>
      <c r="O659" s="1"/>
      <c r="P659" s="4"/>
    </row>
    <row r="660" spans="1:16" ht="15" customHeight="1" x14ac:dyDescent="0.25">
      <c r="A660" s="5"/>
      <c r="G660" s="2"/>
      <c r="H660" s="3"/>
      <c r="J660" s="3"/>
      <c r="K660" s="3"/>
      <c r="O660" s="1"/>
      <c r="P660" s="4"/>
    </row>
    <row r="661" spans="1:16" ht="15" customHeight="1" x14ac:dyDescent="0.25">
      <c r="A661" s="5"/>
      <c r="G661" s="2"/>
      <c r="H661" s="3"/>
      <c r="J661" s="3"/>
      <c r="K661" s="3"/>
      <c r="O661" s="1"/>
      <c r="P661" s="4"/>
    </row>
    <row r="662" spans="1:16" ht="15" customHeight="1" x14ac:dyDescent="0.25">
      <c r="A662" s="5"/>
      <c r="G662" s="2"/>
      <c r="H662" s="3"/>
      <c r="J662" s="3"/>
      <c r="K662" s="3"/>
      <c r="O662" s="1"/>
      <c r="P662" s="4"/>
    </row>
    <row r="663" spans="1:16" ht="15" customHeight="1" x14ac:dyDescent="0.25">
      <c r="A663" s="5"/>
      <c r="G663" s="2"/>
      <c r="H663" s="3"/>
      <c r="J663" s="3"/>
      <c r="K663" s="3"/>
      <c r="O663" s="1"/>
      <c r="P663" s="4"/>
    </row>
    <row r="664" spans="1:16" ht="15" customHeight="1" x14ac:dyDescent="0.25">
      <c r="A664" s="5"/>
      <c r="G664" s="2"/>
      <c r="H664" s="3"/>
      <c r="J664" s="3"/>
      <c r="K664" s="3"/>
      <c r="O664" s="1"/>
      <c r="P664" s="4"/>
    </row>
    <row r="665" spans="1:16" ht="15" customHeight="1" x14ac:dyDescent="0.25">
      <c r="A665" s="5"/>
      <c r="G665" s="2"/>
      <c r="H665" s="3"/>
      <c r="J665" s="3"/>
      <c r="K665" s="3"/>
      <c r="O665" s="1"/>
      <c r="P665" s="4"/>
    </row>
    <row r="666" spans="1:16" ht="15" customHeight="1" x14ac:dyDescent="0.25">
      <c r="A666" s="5"/>
      <c r="G666" s="2"/>
      <c r="H666" s="3"/>
      <c r="J666" s="3"/>
      <c r="K666" s="3"/>
      <c r="O666" s="1"/>
      <c r="P666" s="4"/>
    </row>
    <row r="667" spans="1:16" ht="15" customHeight="1" x14ac:dyDescent="0.25">
      <c r="A667" s="5"/>
      <c r="G667" s="2"/>
      <c r="H667" s="3"/>
      <c r="J667" s="3"/>
      <c r="K667" s="3"/>
      <c r="O667" s="1"/>
      <c r="P667" s="4"/>
    </row>
    <row r="668" spans="1:16" ht="15" customHeight="1" x14ac:dyDescent="0.25">
      <c r="A668" s="5"/>
      <c r="G668" s="2"/>
      <c r="H668" s="3"/>
      <c r="J668" s="3"/>
      <c r="K668" s="3"/>
      <c r="O668" s="1"/>
      <c r="P668" s="4"/>
    </row>
    <row r="669" spans="1:16" ht="15" customHeight="1" x14ac:dyDescent="0.25">
      <c r="A669" s="5"/>
      <c r="G669" s="2"/>
      <c r="H669" s="3"/>
      <c r="J669" s="3"/>
      <c r="K669" s="3"/>
      <c r="O669" s="1"/>
      <c r="P669" s="4"/>
    </row>
    <row r="670" spans="1:16" ht="15" customHeight="1" x14ac:dyDescent="0.25">
      <c r="A670" s="5"/>
      <c r="G670" s="2"/>
      <c r="H670" s="3"/>
      <c r="J670" s="3"/>
      <c r="K670" s="3"/>
      <c r="O670" s="1"/>
      <c r="P670" s="4"/>
    </row>
    <row r="671" spans="1:16" ht="15" customHeight="1" x14ac:dyDescent="0.25">
      <c r="A671" s="5"/>
      <c r="G671" s="2"/>
      <c r="H671" s="3"/>
      <c r="J671" s="3"/>
      <c r="K671" s="3"/>
      <c r="O671" s="1"/>
      <c r="P671" s="4"/>
    </row>
    <row r="672" spans="1:16" ht="15" customHeight="1" x14ac:dyDescent="0.25">
      <c r="A672" s="5"/>
      <c r="G672" s="2"/>
      <c r="H672" s="3"/>
      <c r="J672" s="3"/>
      <c r="K672" s="3"/>
      <c r="O672" s="1"/>
      <c r="P672" s="4"/>
    </row>
    <row r="673" spans="1:16" ht="15" customHeight="1" x14ac:dyDescent="0.25">
      <c r="A673" s="5"/>
      <c r="G673" s="2"/>
      <c r="H673" s="3"/>
      <c r="J673" s="3"/>
      <c r="K673" s="3"/>
      <c r="O673" s="1"/>
      <c r="P673" s="4"/>
    </row>
    <row r="674" spans="1:16" ht="15" customHeight="1" x14ac:dyDescent="0.25">
      <c r="A674" s="5"/>
      <c r="G674" s="2"/>
      <c r="H674" s="3"/>
      <c r="J674" s="3"/>
      <c r="K674" s="3"/>
      <c r="O674" s="1"/>
      <c r="P674" s="4"/>
    </row>
    <row r="675" spans="1:16" ht="15" customHeight="1" x14ac:dyDescent="0.25">
      <c r="A675" s="5"/>
      <c r="G675" s="2"/>
      <c r="H675" s="3"/>
      <c r="J675" s="3"/>
      <c r="K675" s="3"/>
      <c r="O675" s="1"/>
      <c r="P675" s="4"/>
    </row>
    <row r="676" spans="1:16" ht="15" customHeight="1" x14ac:dyDescent="0.25">
      <c r="A676" s="5"/>
      <c r="G676" s="2"/>
      <c r="H676" s="3"/>
      <c r="J676" s="3"/>
      <c r="K676" s="3"/>
      <c r="O676" s="1"/>
      <c r="P676" s="4"/>
    </row>
    <row r="677" spans="1:16" ht="15" customHeight="1" x14ac:dyDescent="0.25">
      <c r="A677" s="5"/>
      <c r="G677" s="2"/>
      <c r="H677" s="3"/>
      <c r="J677" s="3"/>
      <c r="K677" s="3"/>
      <c r="O677" s="1"/>
      <c r="P677" s="4"/>
    </row>
    <row r="678" spans="1:16" ht="15" customHeight="1" x14ac:dyDescent="0.25">
      <c r="A678" s="5"/>
      <c r="G678" s="2"/>
      <c r="H678" s="3"/>
      <c r="J678" s="3"/>
      <c r="K678" s="3"/>
      <c r="O678" s="1"/>
      <c r="P678" s="4"/>
    </row>
    <row r="679" spans="1:16" ht="15" customHeight="1" x14ac:dyDescent="0.25">
      <c r="A679" s="5"/>
      <c r="E679" s="1"/>
      <c r="F679" s="1"/>
      <c r="G679" s="2"/>
      <c r="H679" s="3"/>
      <c r="J679" s="3"/>
      <c r="K679" s="3"/>
      <c r="O679" s="1"/>
      <c r="P679" s="4"/>
    </row>
    <row r="680" spans="1:16" ht="15" customHeight="1" x14ac:dyDescent="0.25">
      <c r="A680" s="5"/>
      <c r="E680" s="1"/>
      <c r="F680" s="1"/>
      <c r="G680" s="2"/>
      <c r="H680" s="3"/>
      <c r="J680" s="3"/>
      <c r="K680" s="3"/>
      <c r="O680" s="1"/>
      <c r="P680" s="4"/>
    </row>
    <row r="681" spans="1:16" ht="15" customHeight="1" x14ac:dyDescent="0.25">
      <c r="A681" s="5"/>
      <c r="E681" s="1"/>
      <c r="F681" s="1"/>
      <c r="G681" s="2"/>
      <c r="H681" s="3"/>
      <c r="J681" s="3"/>
      <c r="K681" s="3"/>
      <c r="O681" s="1"/>
      <c r="P681" s="4"/>
    </row>
    <row r="682" spans="1:16" ht="15" customHeight="1" x14ac:dyDescent="0.25">
      <c r="A682" s="5"/>
      <c r="E682" s="1"/>
      <c r="F682" s="1"/>
      <c r="G682" s="2"/>
      <c r="H682" s="3"/>
      <c r="J682" s="3"/>
      <c r="K682" s="3"/>
      <c r="O682" s="1"/>
      <c r="P682" s="4"/>
    </row>
    <row r="683" spans="1:16" ht="15" customHeight="1" x14ac:dyDescent="0.25">
      <c r="A683" s="5"/>
      <c r="E683" s="1"/>
      <c r="F683" s="1"/>
      <c r="G683" s="2"/>
      <c r="H683" s="3"/>
      <c r="J683" s="3"/>
      <c r="K683" s="3"/>
      <c r="O683" s="1"/>
      <c r="P683" s="4"/>
    </row>
    <row r="684" spans="1:16" ht="15" customHeight="1" x14ac:dyDescent="0.25">
      <c r="A684" s="5"/>
      <c r="G684" s="2"/>
      <c r="H684" s="3"/>
      <c r="J684" s="3"/>
      <c r="K684" s="3"/>
      <c r="O684" s="1"/>
      <c r="P684" s="4"/>
    </row>
    <row r="685" spans="1:16" ht="15" customHeight="1" x14ac:dyDescent="0.25">
      <c r="A685" s="5"/>
      <c r="G685" s="2"/>
      <c r="H685" s="3"/>
      <c r="J685" s="3"/>
      <c r="K685" s="3"/>
      <c r="O685" s="1"/>
      <c r="P685" s="4"/>
    </row>
    <row r="686" spans="1:16" ht="15" customHeight="1" x14ac:dyDescent="0.25">
      <c r="A686" s="5"/>
      <c r="G686" s="2"/>
      <c r="H686" s="3"/>
      <c r="J686" s="3"/>
      <c r="K686" s="3"/>
      <c r="O686" s="1"/>
      <c r="P686" s="4"/>
    </row>
    <row r="687" spans="1:16" ht="15" customHeight="1" x14ac:dyDescent="0.25">
      <c r="A687" s="5"/>
      <c r="G687" s="2"/>
      <c r="H687" s="3"/>
      <c r="J687" s="3"/>
      <c r="K687" s="3"/>
      <c r="O687" s="1"/>
      <c r="P687" s="4"/>
    </row>
    <row r="688" spans="1:16" ht="15" customHeight="1" x14ac:dyDescent="0.25">
      <c r="A688" s="5"/>
      <c r="G688" s="2"/>
      <c r="H688" s="3"/>
      <c r="J688" s="3"/>
      <c r="K688" s="3"/>
      <c r="O688" s="1"/>
      <c r="P688" s="4"/>
    </row>
    <row r="689" spans="1:16" ht="15" customHeight="1" x14ac:dyDescent="0.25">
      <c r="A689" s="5"/>
      <c r="G689" s="2"/>
      <c r="H689" s="3"/>
      <c r="J689" s="3"/>
      <c r="K689" s="3"/>
      <c r="O689" s="1"/>
      <c r="P689" s="4"/>
    </row>
    <row r="690" spans="1:16" ht="15" customHeight="1" x14ac:dyDescent="0.25">
      <c r="A690" s="5"/>
      <c r="G690" s="2"/>
      <c r="H690" s="3"/>
      <c r="J690" s="3"/>
      <c r="K690" s="3"/>
      <c r="O690" s="1"/>
      <c r="P690" s="4"/>
    </row>
    <row r="691" spans="1:16" ht="15" customHeight="1" x14ac:dyDescent="0.25">
      <c r="A691" s="5"/>
      <c r="G691" s="2"/>
      <c r="H691" s="3"/>
      <c r="J691" s="3"/>
      <c r="K691" s="3"/>
      <c r="O691" s="1"/>
      <c r="P691" s="4"/>
    </row>
    <row r="692" spans="1:16" ht="15" customHeight="1" x14ac:dyDescent="0.25">
      <c r="A692" s="5"/>
      <c r="G692" s="2"/>
      <c r="H692" s="3"/>
      <c r="J692" s="3"/>
      <c r="K692" s="3"/>
      <c r="O692" s="1"/>
      <c r="P692" s="4"/>
    </row>
    <row r="693" spans="1:16" x14ac:dyDescent="0.25">
      <c r="A693" s="5"/>
      <c r="G693" s="2"/>
      <c r="H693" s="3"/>
      <c r="J693" s="3"/>
      <c r="K693" s="3"/>
      <c r="O693" s="1"/>
      <c r="P693" s="4"/>
    </row>
    <row r="694" spans="1:16" ht="15" customHeight="1" x14ac:dyDescent="0.25">
      <c r="A694" s="5"/>
      <c r="G694" s="2"/>
      <c r="H694" s="3"/>
      <c r="J694" s="3"/>
      <c r="K694" s="3"/>
      <c r="O694" s="1"/>
      <c r="P694" s="4"/>
    </row>
    <row r="695" spans="1:16" ht="15" customHeight="1" x14ac:dyDescent="0.25">
      <c r="A695" s="5"/>
      <c r="G695" s="2"/>
      <c r="H695" s="3"/>
      <c r="J695" s="3"/>
      <c r="K695" s="3"/>
      <c r="O695" s="1"/>
      <c r="P695" s="4"/>
    </row>
    <row r="696" spans="1:16" ht="15" customHeight="1" x14ac:dyDescent="0.25">
      <c r="A696" s="5"/>
      <c r="G696" s="2"/>
      <c r="H696" s="3"/>
      <c r="J696" s="3"/>
      <c r="K696" s="3"/>
      <c r="O696" s="1"/>
      <c r="P696" s="4"/>
    </row>
    <row r="697" spans="1:16" ht="15" customHeight="1" x14ac:dyDescent="0.25">
      <c r="A697" s="5"/>
      <c r="G697" s="2"/>
      <c r="H697" s="3"/>
      <c r="J697" s="3"/>
      <c r="K697" s="3"/>
      <c r="O697" s="1"/>
      <c r="P697" s="4"/>
    </row>
    <row r="698" spans="1:16" ht="15" customHeight="1" x14ac:dyDescent="0.25">
      <c r="A698" s="5"/>
      <c r="G698" s="2"/>
      <c r="H698" s="3"/>
      <c r="J698" s="3"/>
      <c r="K698" s="3"/>
      <c r="O698" s="1"/>
      <c r="P698" s="4"/>
    </row>
    <row r="699" spans="1:16" ht="15" customHeight="1" x14ac:dyDescent="0.25">
      <c r="A699" s="5"/>
      <c r="G699" s="2"/>
      <c r="H699" s="3"/>
      <c r="J699" s="3"/>
      <c r="K699" s="3"/>
      <c r="O699" s="1"/>
      <c r="P699" s="4"/>
    </row>
    <row r="700" spans="1:16" ht="15" customHeight="1" x14ac:dyDescent="0.25">
      <c r="A700" s="5"/>
      <c r="G700" s="2"/>
      <c r="H700" s="3"/>
      <c r="J700" s="3"/>
      <c r="K700" s="3"/>
      <c r="O700" s="1"/>
      <c r="P700" s="4"/>
    </row>
    <row r="701" spans="1:16" ht="15" customHeight="1" x14ac:dyDescent="0.25">
      <c r="A701" s="5"/>
      <c r="G701" s="2"/>
      <c r="H701" s="3"/>
      <c r="J701" s="3"/>
      <c r="K701" s="3"/>
      <c r="O701" s="1"/>
      <c r="P701" s="4"/>
    </row>
    <row r="702" spans="1:16" ht="15" customHeight="1" x14ac:dyDescent="0.25">
      <c r="A702" s="5"/>
      <c r="G702" s="2"/>
      <c r="H702" s="3"/>
      <c r="J702" s="3"/>
      <c r="K702" s="3"/>
      <c r="O702" s="1"/>
      <c r="P702" s="4"/>
    </row>
    <row r="703" spans="1:16" ht="15" customHeight="1" x14ac:dyDescent="0.25">
      <c r="A703" s="5"/>
      <c r="G703" s="2"/>
      <c r="H703" s="3"/>
      <c r="J703" s="3"/>
      <c r="K703" s="3"/>
      <c r="O703" s="1"/>
      <c r="P703" s="4"/>
    </row>
    <row r="704" spans="1:16" ht="15" customHeight="1" x14ac:dyDescent="0.25">
      <c r="A704" s="5"/>
      <c r="G704" s="2"/>
      <c r="H704" s="3"/>
      <c r="J704" s="3"/>
      <c r="K704" s="3"/>
      <c r="O704" s="1"/>
      <c r="P704" s="4"/>
    </row>
    <row r="705" spans="1:16" ht="15" customHeight="1" x14ac:dyDescent="0.25">
      <c r="A705" s="5"/>
      <c r="G705" s="2"/>
      <c r="H705" s="3"/>
      <c r="J705" s="3"/>
      <c r="K705" s="3"/>
      <c r="O705" s="1"/>
      <c r="P705" s="4"/>
    </row>
    <row r="706" spans="1:16" ht="15" customHeight="1" x14ac:dyDescent="0.25">
      <c r="A706" s="5"/>
      <c r="G706" s="2"/>
      <c r="H706" s="3"/>
      <c r="J706" s="3"/>
      <c r="K706" s="3"/>
      <c r="O706" s="1"/>
      <c r="P706" s="4"/>
    </row>
    <row r="707" spans="1:16" ht="15" customHeight="1" x14ac:dyDescent="0.25">
      <c r="A707" s="5"/>
      <c r="G707" s="2"/>
      <c r="H707" s="3"/>
      <c r="J707" s="3"/>
      <c r="K707" s="3"/>
      <c r="O707" s="1"/>
      <c r="P707" s="4"/>
    </row>
    <row r="708" spans="1:16" ht="15" customHeight="1" x14ac:dyDescent="0.25">
      <c r="A708" s="5"/>
      <c r="G708" s="2"/>
      <c r="H708" s="3"/>
      <c r="J708" s="3"/>
      <c r="K708" s="3"/>
      <c r="O708" s="1"/>
      <c r="P708" s="4"/>
    </row>
    <row r="709" spans="1:16" ht="15" customHeight="1" x14ac:dyDescent="0.25">
      <c r="A709" s="5"/>
      <c r="G709" s="2"/>
      <c r="H709" s="3"/>
      <c r="J709" s="3"/>
      <c r="K709" s="3"/>
      <c r="O709" s="1"/>
      <c r="P709" s="4"/>
    </row>
    <row r="710" spans="1:16" ht="15" customHeight="1" x14ac:dyDescent="0.25">
      <c r="A710" s="5"/>
      <c r="G710" s="2"/>
      <c r="H710" s="3"/>
      <c r="J710" s="3"/>
      <c r="K710" s="3"/>
      <c r="O710" s="1"/>
      <c r="P710" s="4"/>
    </row>
    <row r="711" spans="1:16" ht="15" customHeight="1" x14ac:dyDescent="0.25">
      <c r="A711" s="5"/>
      <c r="G711" s="2"/>
      <c r="H711" s="3"/>
      <c r="J711" s="3"/>
      <c r="K711" s="3"/>
      <c r="O711" s="1"/>
      <c r="P711" s="4"/>
    </row>
    <row r="712" spans="1:16" ht="15" customHeight="1" x14ac:dyDescent="0.25">
      <c r="A712" s="5"/>
      <c r="G712" s="2"/>
      <c r="H712" s="3"/>
      <c r="J712" s="3"/>
      <c r="K712" s="3"/>
      <c r="O712" s="1"/>
      <c r="P712" s="4"/>
    </row>
    <row r="713" spans="1:16" ht="15" customHeight="1" x14ac:dyDescent="0.25">
      <c r="A713" s="5"/>
      <c r="G713" s="2"/>
      <c r="H713" s="3"/>
      <c r="J713" s="3"/>
      <c r="K713" s="3"/>
      <c r="O713" s="1"/>
      <c r="P713" s="4"/>
    </row>
    <row r="714" spans="1:16" ht="15" customHeight="1" x14ac:dyDescent="0.25">
      <c r="A714" s="5"/>
      <c r="G714" s="2"/>
      <c r="H714" s="3"/>
      <c r="J714" s="3"/>
      <c r="K714" s="3"/>
      <c r="O714" s="1"/>
      <c r="P714" s="4"/>
    </row>
    <row r="715" spans="1:16" ht="15" customHeight="1" x14ac:dyDescent="0.25">
      <c r="A715" s="5"/>
      <c r="G715" s="2"/>
      <c r="H715" s="3"/>
      <c r="J715" s="3"/>
      <c r="K715" s="3"/>
      <c r="O715" s="1"/>
      <c r="P715" s="4"/>
    </row>
    <row r="716" spans="1:16" ht="15" customHeight="1" x14ac:dyDescent="0.25">
      <c r="A716" s="5"/>
      <c r="G716" s="2"/>
      <c r="H716" s="3"/>
      <c r="J716" s="3"/>
      <c r="K716" s="3"/>
      <c r="O716" s="1"/>
      <c r="P716" s="4"/>
    </row>
    <row r="717" spans="1:16" ht="15" customHeight="1" x14ac:dyDescent="0.25">
      <c r="A717" s="5"/>
      <c r="G717" s="2"/>
      <c r="H717" s="3"/>
      <c r="J717" s="3"/>
      <c r="K717" s="3"/>
      <c r="O717" s="1"/>
      <c r="P717" s="4"/>
    </row>
    <row r="718" spans="1:16" ht="15" customHeight="1" x14ac:dyDescent="0.25">
      <c r="A718" s="5"/>
      <c r="G718" s="2"/>
      <c r="H718" s="3"/>
      <c r="J718" s="3"/>
      <c r="K718" s="3"/>
      <c r="O718" s="1"/>
      <c r="P718" s="4"/>
    </row>
    <row r="719" spans="1:16" ht="15" customHeight="1" x14ac:dyDescent="0.25">
      <c r="A719" s="5"/>
      <c r="G719" s="2"/>
      <c r="H719" s="3"/>
      <c r="J719" s="3"/>
      <c r="K719" s="3"/>
      <c r="O719" s="1"/>
      <c r="P719" s="4"/>
    </row>
    <row r="720" spans="1:16" ht="15" customHeight="1" x14ac:dyDescent="0.25">
      <c r="A720" s="5"/>
      <c r="G720" s="2"/>
      <c r="H720" s="3"/>
      <c r="J720" s="3"/>
      <c r="K720" s="3"/>
      <c r="O720" s="1"/>
      <c r="P720" s="4"/>
    </row>
    <row r="721" spans="1:16" ht="15" customHeight="1" x14ac:dyDescent="0.25">
      <c r="A721" s="5"/>
      <c r="G721" s="2"/>
      <c r="H721" s="3"/>
      <c r="J721" s="3"/>
      <c r="K721" s="3"/>
      <c r="O721" s="1"/>
      <c r="P721" s="4"/>
    </row>
    <row r="722" spans="1:16" ht="15" customHeight="1" x14ac:dyDescent="0.25">
      <c r="A722" s="5"/>
      <c r="G722" s="2"/>
      <c r="H722" s="3"/>
      <c r="J722" s="3"/>
      <c r="K722" s="3"/>
      <c r="O722" s="1"/>
      <c r="P722" s="4"/>
    </row>
    <row r="723" spans="1:16" ht="15" customHeight="1" x14ac:dyDescent="0.25">
      <c r="A723" s="5"/>
      <c r="G723" s="2"/>
      <c r="H723" s="3"/>
      <c r="J723" s="3"/>
      <c r="K723" s="3"/>
      <c r="O723" s="1"/>
      <c r="P723" s="4"/>
    </row>
    <row r="724" spans="1:16" ht="15" customHeight="1" x14ac:dyDescent="0.25">
      <c r="A724" s="5"/>
      <c r="G724" s="2"/>
      <c r="H724" s="3"/>
      <c r="J724" s="3"/>
      <c r="K724" s="3"/>
      <c r="O724" s="1"/>
      <c r="P724" s="4"/>
    </row>
    <row r="725" spans="1:16" ht="15" customHeight="1" x14ac:dyDescent="0.25">
      <c r="A725" s="5"/>
      <c r="G725" s="2"/>
      <c r="H725" s="3"/>
      <c r="J725" s="3"/>
      <c r="K725" s="3"/>
      <c r="O725" s="1"/>
      <c r="P725" s="4"/>
    </row>
    <row r="726" spans="1:16" ht="15" customHeight="1" x14ac:dyDescent="0.25">
      <c r="A726" s="5"/>
      <c r="G726" s="2"/>
      <c r="H726" s="3"/>
      <c r="J726" s="3"/>
      <c r="K726" s="3"/>
      <c r="O726" s="1"/>
      <c r="P726" s="4"/>
    </row>
    <row r="727" spans="1:16" ht="15" customHeight="1" x14ac:dyDescent="0.25">
      <c r="A727" s="5"/>
      <c r="G727" s="2"/>
      <c r="H727" s="3"/>
      <c r="J727" s="3"/>
      <c r="K727" s="3"/>
      <c r="O727" s="1"/>
      <c r="P727" s="4"/>
    </row>
    <row r="728" spans="1:16" ht="15" customHeight="1" x14ac:dyDescent="0.25">
      <c r="A728" s="5"/>
      <c r="G728" s="2"/>
      <c r="H728" s="3"/>
      <c r="J728" s="3"/>
      <c r="K728" s="3"/>
      <c r="O728" s="1"/>
      <c r="P728" s="4"/>
    </row>
    <row r="729" spans="1:16" ht="15" customHeight="1" x14ac:dyDescent="0.25">
      <c r="A729" s="5"/>
      <c r="G729" s="2"/>
      <c r="H729" s="3"/>
      <c r="J729" s="3"/>
      <c r="K729" s="3"/>
      <c r="O729" s="1"/>
      <c r="P729" s="4"/>
    </row>
    <row r="730" spans="1:16" ht="15" customHeight="1" x14ac:dyDescent="0.25">
      <c r="A730" s="5"/>
      <c r="G730" s="2"/>
      <c r="H730" s="3"/>
      <c r="J730" s="3"/>
      <c r="K730" s="3"/>
      <c r="O730" s="1"/>
      <c r="P730" s="4"/>
    </row>
    <row r="731" spans="1:16" ht="15" customHeight="1" x14ac:dyDescent="0.25">
      <c r="A731" s="5"/>
      <c r="G731" s="2"/>
      <c r="H731" s="3"/>
      <c r="J731" s="3"/>
      <c r="K731" s="3"/>
      <c r="O731" s="1"/>
      <c r="P731" s="4"/>
    </row>
    <row r="732" spans="1:16" ht="15" customHeight="1" x14ac:dyDescent="0.25">
      <c r="A732" s="5"/>
      <c r="G732" s="2"/>
      <c r="H732" s="3"/>
      <c r="J732" s="3"/>
      <c r="K732" s="3"/>
      <c r="O732" s="1"/>
      <c r="P732" s="4"/>
    </row>
    <row r="733" spans="1:16" ht="15" customHeight="1" x14ac:dyDescent="0.25">
      <c r="A733" s="5"/>
      <c r="G733" s="2"/>
      <c r="H733" s="3"/>
      <c r="J733" s="3"/>
      <c r="K733" s="3"/>
      <c r="O733" s="1"/>
      <c r="P733" s="4"/>
    </row>
    <row r="734" spans="1:16" ht="15" customHeight="1" x14ac:dyDescent="0.25">
      <c r="A734" s="5"/>
      <c r="G734" s="2"/>
      <c r="H734" s="3"/>
      <c r="J734" s="3"/>
      <c r="K734" s="3"/>
      <c r="O734" s="1"/>
      <c r="P734" s="4"/>
    </row>
    <row r="735" spans="1:16" ht="15" customHeight="1" x14ac:dyDescent="0.25">
      <c r="A735" s="5"/>
      <c r="G735" s="2"/>
      <c r="H735" s="3"/>
      <c r="J735" s="3"/>
      <c r="K735" s="3"/>
      <c r="O735" s="1"/>
      <c r="P735" s="4"/>
    </row>
    <row r="736" spans="1:16" ht="15" customHeight="1" x14ac:dyDescent="0.25">
      <c r="A736" s="5"/>
      <c r="G736" s="2"/>
      <c r="H736" s="3"/>
      <c r="J736" s="3"/>
      <c r="K736" s="3"/>
      <c r="O736" s="1"/>
      <c r="P736" s="4"/>
    </row>
    <row r="737" spans="1:16" ht="15" customHeight="1" x14ac:dyDescent="0.25">
      <c r="A737" s="5"/>
      <c r="G737" s="2"/>
      <c r="H737" s="3"/>
      <c r="J737" s="3"/>
      <c r="K737" s="3"/>
      <c r="O737" s="1"/>
      <c r="P737" s="4"/>
    </row>
    <row r="738" spans="1:16" ht="15" customHeight="1" x14ac:dyDescent="0.25">
      <c r="A738" s="5"/>
      <c r="G738" s="2"/>
      <c r="H738" s="3"/>
      <c r="J738" s="3"/>
      <c r="K738" s="3"/>
      <c r="O738" s="1"/>
      <c r="P738" s="4"/>
    </row>
    <row r="739" spans="1:16" ht="15" customHeight="1" x14ac:dyDescent="0.25">
      <c r="A739" s="5"/>
      <c r="G739" s="2"/>
      <c r="H739" s="3"/>
      <c r="J739" s="3"/>
      <c r="K739" s="3"/>
      <c r="O739" s="1"/>
      <c r="P739" s="4"/>
    </row>
    <row r="740" spans="1:16" ht="15" customHeight="1" x14ac:dyDescent="0.25">
      <c r="A740" s="5"/>
      <c r="G740" s="2"/>
      <c r="H740" s="3"/>
      <c r="J740" s="3"/>
      <c r="K740" s="3"/>
      <c r="O740" s="1"/>
      <c r="P740" s="4"/>
    </row>
    <row r="741" spans="1:16" ht="15" customHeight="1" x14ac:dyDescent="0.25">
      <c r="A741" s="5"/>
      <c r="G741" s="2"/>
      <c r="H741" s="3"/>
      <c r="J741" s="3"/>
      <c r="K741" s="3"/>
      <c r="O741" s="1"/>
      <c r="P741" s="4"/>
    </row>
    <row r="742" spans="1:16" ht="15" customHeight="1" x14ac:dyDescent="0.25">
      <c r="A742" s="5"/>
      <c r="G742" s="2"/>
      <c r="H742" s="3"/>
      <c r="J742" s="3"/>
      <c r="K742" s="3"/>
      <c r="O742" s="1"/>
      <c r="P742" s="4"/>
    </row>
    <row r="743" spans="1:16" ht="15" customHeight="1" x14ac:dyDescent="0.25">
      <c r="A743" s="5"/>
      <c r="G743" s="2"/>
      <c r="H743" s="3"/>
      <c r="J743" s="3"/>
      <c r="K743" s="3"/>
      <c r="O743" s="1"/>
      <c r="P743" s="4"/>
    </row>
    <row r="744" spans="1:16" ht="15" customHeight="1" x14ac:dyDescent="0.25">
      <c r="A744" s="5"/>
      <c r="G744" s="2"/>
      <c r="H744" s="3"/>
      <c r="J744" s="3"/>
      <c r="K744" s="3"/>
      <c r="O744" s="1"/>
      <c r="P744" s="4"/>
    </row>
    <row r="745" spans="1:16" ht="15" customHeight="1" x14ac:dyDescent="0.25">
      <c r="A745" s="5"/>
      <c r="G745" s="2"/>
      <c r="H745" s="3"/>
      <c r="J745" s="3"/>
      <c r="K745" s="3"/>
      <c r="O745" s="1"/>
      <c r="P745" s="4"/>
    </row>
    <row r="746" spans="1:16" ht="15" customHeight="1" x14ac:dyDescent="0.25">
      <c r="A746" s="5"/>
      <c r="G746" s="2"/>
      <c r="H746" s="3"/>
      <c r="J746" s="3"/>
      <c r="K746" s="3"/>
      <c r="O746" s="1"/>
      <c r="P746" s="4"/>
    </row>
    <row r="747" spans="1:16" ht="15" customHeight="1" x14ac:dyDescent="0.25">
      <c r="A747" s="5"/>
      <c r="G747" s="2"/>
      <c r="H747" s="3"/>
      <c r="J747" s="3"/>
      <c r="K747" s="3"/>
      <c r="O747" s="1"/>
      <c r="P747" s="4"/>
    </row>
    <row r="748" spans="1:16" ht="15" customHeight="1" x14ac:dyDescent="0.25">
      <c r="A748" s="5"/>
      <c r="G748" s="2"/>
      <c r="H748" s="3"/>
      <c r="J748" s="3"/>
      <c r="K748" s="3"/>
      <c r="O748" s="1"/>
      <c r="P748" s="4"/>
    </row>
    <row r="749" spans="1:16" ht="15" customHeight="1" x14ac:dyDescent="0.25">
      <c r="A749" s="5"/>
      <c r="G749" s="2"/>
      <c r="H749" s="3"/>
      <c r="J749" s="3"/>
      <c r="K749" s="3"/>
      <c r="O749" s="1"/>
      <c r="P749" s="4"/>
    </row>
    <row r="750" spans="1:16" ht="15" customHeight="1" x14ac:dyDescent="0.25">
      <c r="A750" s="5"/>
      <c r="G750" s="2"/>
      <c r="H750" s="3"/>
      <c r="J750" s="3"/>
      <c r="K750" s="3"/>
      <c r="O750" s="1"/>
      <c r="P750" s="4"/>
    </row>
    <row r="751" spans="1:16" ht="15" customHeight="1" x14ac:dyDescent="0.25">
      <c r="A751" s="5"/>
      <c r="G751" s="2"/>
      <c r="H751" s="3"/>
      <c r="J751" s="3"/>
      <c r="K751" s="3"/>
      <c r="O751" s="1"/>
      <c r="P751" s="4"/>
    </row>
    <row r="752" spans="1:16" ht="15" customHeight="1" x14ac:dyDescent="0.25">
      <c r="A752" s="5"/>
      <c r="G752" s="2"/>
      <c r="H752" s="3"/>
      <c r="J752" s="3"/>
      <c r="K752" s="3"/>
      <c r="O752" s="1"/>
      <c r="P752" s="4"/>
    </row>
    <row r="753" spans="1:16" ht="15" customHeight="1" x14ac:dyDescent="0.25">
      <c r="A753" s="5"/>
      <c r="G753" s="2"/>
      <c r="H753" s="3"/>
      <c r="J753" s="3"/>
      <c r="K753" s="3"/>
      <c r="O753" s="1"/>
      <c r="P753" s="4"/>
    </row>
    <row r="754" spans="1:16" ht="15" customHeight="1" x14ac:dyDescent="0.25">
      <c r="A754" s="5"/>
      <c r="G754" s="2"/>
      <c r="H754" s="3"/>
      <c r="J754" s="3"/>
      <c r="K754" s="3"/>
      <c r="O754" s="1"/>
      <c r="P754" s="4"/>
    </row>
    <row r="755" spans="1:16" ht="15" customHeight="1" x14ac:dyDescent="0.25">
      <c r="A755" s="5"/>
      <c r="G755" s="2"/>
      <c r="H755" s="3"/>
      <c r="J755" s="3"/>
      <c r="K755" s="3"/>
      <c r="O755" s="1"/>
      <c r="P755" s="4"/>
    </row>
    <row r="756" spans="1:16" ht="15" customHeight="1" x14ac:dyDescent="0.25">
      <c r="A756" s="5"/>
      <c r="G756" s="2"/>
      <c r="H756" s="3"/>
      <c r="J756" s="3"/>
      <c r="K756" s="3"/>
      <c r="O756" s="1"/>
      <c r="P756" s="4"/>
    </row>
    <row r="757" spans="1:16" ht="15" customHeight="1" x14ac:dyDescent="0.25">
      <c r="A757" s="5"/>
      <c r="G757" s="2"/>
      <c r="H757" s="3"/>
      <c r="J757" s="3"/>
      <c r="K757" s="3"/>
      <c r="O757" s="1"/>
      <c r="P757" s="4"/>
    </row>
    <row r="758" spans="1:16" ht="15" customHeight="1" x14ac:dyDescent="0.25">
      <c r="A758" s="5"/>
      <c r="G758" s="2"/>
      <c r="H758" s="3"/>
      <c r="J758" s="3"/>
      <c r="K758" s="3"/>
      <c r="O758" s="1"/>
      <c r="P758" s="4"/>
    </row>
    <row r="759" spans="1:16" ht="15" customHeight="1" x14ac:dyDescent="0.25">
      <c r="A759" s="5"/>
      <c r="G759" s="2"/>
      <c r="H759" s="3"/>
      <c r="J759" s="3"/>
      <c r="K759" s="3"/>
      <c r="O759" s="1"/>
      <c r="P759" s="4"/>
    </row>
    <row r="760" spans="1:16" ht="15" customHeight="1" x14ac:dyDescent="0.25">
      <c r="A760" s="5"/>
      <c r="G760" s="2"/>
      <c r="H760" s="3"/>
      <c r="J760" s="3"/>
      <c r="K760" s="3"/>
      <c r="O760" s="1"/>
      <c r="P760" s="4"/>
    </row>
    <row r="761" spans="1:16" ht="15" customHeight="1" x14ac:dyDescent="0.25">
      <c r="A761" s="5"/>
      <c r="G761" s="2"/>
      <c r="H761" s="3"/>
      <c r="J761" s="3"/>
      <c r="K761" s="3"/>
      <c r="O761" s="1"/>
      <c r="P761" s="4"/>
    </row>
    <row r="762" spans="1:16" ht="15" customHeight="1" x14ac:dyDescent="0.25">
      <c r="A762" s="5"/>
      <c r="G762" s="2"/>
      <c r="H762" s="3"/>
      <c r="J762" s="3"/>
      <c r="K762" s="3"/>
      <c r="O762" s="1"/>
      <c r="P762" s="4"/>
    </row>
    <row r="763" spans="1:16" ht="15" customHeight="1" x14ac:dyDescent="0.25">
      <c r="A763" s="5"/>
      <c r="G763" s="2"/>
      <c r="H763" s="3"/>
      <c r="J763" s="3"/>
      <c r="K763" s="3"/>
      <c r="O763" s="1"/>
      <c r="P763" s="4"/>
    </row>
    <row r="764" spans="1:16" ht="15" customHeight="1" x14ac:dyDescent="0.25">
      <c r="A764" s="5"/>
      <c r="G764" s="2"/>
      <c r="H764" s="3"/>
      <c r="J764" s="3"/>
      <c r="K764" s="3"/>
      <c r="O764" s="1"/>
      <c r="P764" s="4"/>
    </row>
    <row r="765" spans="1:16" ht="15" customHeight="1" x14ac:dyDescent="0.25">
      <c r="A765" s="5"/>
      <c r="G765" s="2"/>
      <c r="H765" s="3"/>
      <c r="J765" s="3"/>
      <c r="K765" s="3"/>
      <c r="O765" s="1"/>
      <c r="P765" s="4"/>
    </row>
    <row r="766" spans="1:16" ht="15" customHeight="1" x14ac:dyDescent="0.25">
      <c r="A766" s="5"/>
      <c r="G766" s="2"/>
      <c r="H766" s="3"/>
      <c r="J766" s="3"/>
      <c r="K766" s="3"/>
      <c r="O766" s="1"/>
      <c r="P766" s="4"/>
    </row>
    <row r="767" spans="1:16" ht="15" customHeight="1" x14ac:dyDescent="0.25">
      <c r="A767" s="5"/>
      <c r="G767" s="2"/>
      <c r="H767" s="3"/>
      <c r="J767" s="3"/>
      <c r="K767" s="3"/>
      <c r="O767" s="1"/>
      <c r="P767" s="4"/>
    </row>
    <row r="768" spans="1:16" ht="15" customHeight="1" x14ac:dyDescent="0.25">
      <c r="A768" s="5"/>
      <c r="G768" s="2"/>
      <c r="H768" s="3"/>
      <c r="J768" s="3"/>
      <c r="K768" s="3"/>
      <c r="O768" s="1"/>
      <c r="P768" s="4"/>
    </row>
    <row r="769" spans="1:16" ht="15" customHeight="1" x14ac:dyDescent="0.25">
      <c r="A769" s="5"/>
      <c r="G769" s="2"/>
      <c r="H769" s="3"/>
      <c r="J769" s="3"/>
      <c r="K769" s="3"/>
      <c r="O769" s="1"/>
      <c r="P769" s="4"/>
    </row>
    <row r="770" spans="1:16" ht="15" customHeight="1" x14ac:dyDescent="0.25">
      <c r="A770" s="5"/>
      <c r="G770" s="2"/>
      <c r="H770" s="3"/>
      <c r="J770" s="3"/>
      <c r="K770" s="3"/>
      <c r="O770" s="1"/>
      <c r="P770" s="4"/>
    </row>
    <row r="771" spans="1:16" ht="15" customHeight="1" x14ac:dyDescent="0.25">
      <c r="A771" s="5"/>
      <c r="G771" s="2"/>
      <c r="H771" s="3"/>
      <c r="J771" s="3"/>
      <c r="K771" s="3"/>
      <c r="O771" s="1"/>
      <c r="P771" s="4"/>
    </row>
    <row r="772" spans="1:16" ht="15" customHeight="1" x14ac:dyDescent="0.25">
      <c r="A772" s="5"/>
      <c r="G772" s="2"/>
      <c r="H772" s="3"/>
      <c r="J772" s="3"/>
      <c r="K772" s="3"/>
      <c r="O772" s="1"/>
      <c r="P772" s="4"/>
    </row>
    <row r="773" spans="1:16" ht="15" customHeight="1" x14ac:dyDescent="0.25">
      <c r="A773" s="5"/>
      <c r="G773" s="2"/>
      <c r="H773" s="3"/>
      <c r="J773" s="3"/>
      <c r="K773" s="3"/>
      <c r="O773" s="1"/>
      <c r="P773" s="4"/>
    </row>
    <row r="774" spans="1:16" ht="15" customHeight="1" x14ac:dyDescent="0.25">
      <c r="A774" s="5"/>
      <c r="G774" s="2"/>
      <c r="H774" s="3"/>
      <c r="J774" s="3"/>
      <c r="K774" s="3"/>
      <c r="O774" s="1"/>
      <c r="P774" s="4"/>
    </row>
    <row r="775" spans="1:16" ht="15" customHeight="1" x14ac:dyDescent="0.25">
      <c r="A775" s="5"/>
      <c r="G775" s="2"/>
      <c r="H775" s="3"/>
      <c r="J775" s="3"/>
      <c r="K775" s="3"/>
      <c r="O775" s="1"/>
      <c r="P775" s="4"/>
    </row>
    <row r="776" spans="1:16" ht="15" customHeight="1" x14ac:dyDescent="0.25">
      <c r="A776" s="5"/>
      <c r="G776" s="2"/>
      <c r="H776" s="3"/>
      <c r="J776" s="3"/>
      <c r="K776" s="3"/>
      <c r="O776" s="1"/>
      <c r="P776" s="4"/>
    </row>
    <row r="777" spans="1:16" ht="15" customHeight="1" x14ac:dyDescent="0.25">
      <c r="A777" s="5"/>
      <c r="G777" s="2"/>
      <c r="H777" s="3"/>
      <c r="J777" s="3"/>
      <c r="K777" s="3"/>
      <c r="O777" s="1"/>
      <c r="P777" s="4"/>
    </row>
    <row r="778" spans="1:16" ht="15" customHeight="1" x14ac:dyDescent="0.25">
      <c r="A778" s="5"/>
      <c r="G778" s="2"/>
      <c r="H778" s="3"/>
      <c r="J778" s="3"/>
      <c r="K778" s="3"/>
      <c r="O778" s="1"/>
      <c r="P778" s="4"/>
    </row>
    <row r="779" spans="1:16" ht="15" customHeight="1" x14ac:dyDescent="0.25">
      <c r="A779" s="5"/>
      <c r="G779" s="2"/>
      <c r="H779" s="3"/>
      <c r="J779" s="3"/>
      <c r="K779" s="3"/>
      <c r="O779" s="1"/>
      <c r="P779" s="4"/>
    </row>
    <row r="780" spans="1:16" ht="15" customHeight="1" x14ac:dyDescent="0.25">
      <c r="A780" s="5"/>
      <c r="G780" s="2"/>
      <c r="H780" s="3"/>
      <c r="J780" s="3"/>
      <c r="K780" s="3"/>
      <c r="O780" s="1"/>
      <c r="P780" s="4"/>
    </row>
    <row r="781" spans="1:16" ht="15" customHeight="1" x14ac:dyDescent="0.25">
      <c r="A781" s="5"/>
      <c r="G781" s="2"/>
      <c r="H781" s="3"/>
      <c r="J781" s="3"/>
      <c r="K781" s="3"/>
      <c r="O781" s="1"/>
      <c r="P781" s="4"/>
    </row>
    <row r="782" spans="1:16" ht="15" customHeight="1" x14ac:dyDescent="0.25">
      <c r="A782" s="5"/>
      <c r="G782" s="2"/>
      <c r="H782" s="3"/>
      <c r="J782" s="3"/>
      <c r="K782" s="3"/>
      <c r="O782" s="1"/>
      <c r="P782" s="4"/>
    </row>
    <row r="783" spans="1:16" ht="15" customHeight="1" x14ac:dyDescent="0.25">
      <c r="A783" s="5"/>
      <c r="G783" s="2"/>
      <c r="H783" s="3"/>
      <c r="J783" s="3"/>
      <c r="K783" s="3"/>
      <c r="O783" s="1"/>
      <c r="P783" s="4"/>
    </row>
    <row r="784" spans="1:16" ht="15" customHeight="1" x14ac:dyDescent="0.25">
      <c r="A784" s="5"/>
      <c r="G784" s="2"/>
      <c r="H784" s="3"/>
      <c r="J784" s="3"/>
      <c r="K784" s="3"/>
      <c r="O784" s="1"/>
      <c r="P784" s="4"/>
    </row>
    <row r="785" spans="1:16" ht="15" customHeight="1" x14ac:dyDescent="0.25">
      <c r="A785" s="5"/>
      <c r="G785" s="2"/>
      <c r="H785" s="3"/>
      <c r="J785" s="3"/>
      <c r="K785" s="3"/>
      <c r="O785" s="1"/>
      <c r="P785" s="4"/>
    </row>
    <row r="786" spans="1:16" ht="15" customHeight="1" x14ac:dyDescent="0.25">
      <c r="A786" s="5"/>
      <c r="G786" s="2"/>
      <c r="H786" s="3"/>
      <c r="J786" s="3"/>
      <c r="K786" s="3"/>
      <c r="O786" s="1"/>
      <c r="P786" s="4"/>
    </row>
    <row r="787" spans="1:16" ht="15" customHeight="1" x14ac:dyDescent="0.25">
      <c r="A787" s="5"/>
      <c r="G787" s="2"/>
      <c r="H787" s="3"/>
      <c r="J787" s="3"/>
      <c r="K787" s="3"/>
      <c r="O787" s="1"/>
      <c r="P787" s="4"/>
    </row>
    <row r="788" spans="1:16" ht="15" customHeight="1" x14ac:dyDescent="0.25">
      <c r="A788" s="5"/>
      <c r="G788" s="2"/>
      <c r="H788" s="3"/>
      <c r="J788" s="3"/>
      <c r="K788" s="3"/>
      <c r="O788" s="1"/>
      <c r="P788" s="4"/>
    </row>
    <row r="789" spans="1:16" ht="15" customHeight="1" x14ac:dyDescent="0.25">
      <c r="A789" s="5"/>
      <c r="G789" s="2"/>
      <c r="H789" s="3"/>
      <c r="J789" s="3"/>
      <c r="K789" s="3"/>
      <c r="O789" s="1"/>
      <c r="P789" s="4"/>
    </row>
    <row r="790" spans="1:16" ht="15" customHeight="1" x14ac:dyDescent="0.25">
      <c r="A790" s="5"/>
      <c r="G790" s="2"/>
      <c r="H790" s="3"/>
      <c r="J790" s="3"/>
      <c r="K790" s="3"/>
      <c r="O790" s="1"/>
      <c r="P790" s="4"/>
    </row>
    <row r="791" spans="1:16" ht="15" customHeight="1" x14ac:dyDescent="0.25">
      <c r="A791" s="5"/>
      <c r="G791" s="2"/>
      <c r="H791" s="3"/>
      <c r="J791" s="3"/>
      <c r="K791" s="3"/>
      <c r="O791" s="1"/>
      <c r="P791" s="4"/>
    </row>
    <row r="792" spans="1:16" ht="15" customHeight="1" x14ac:dyDescent="0.25">
      <c r="A792" s="5"/>
      <c r="G792" s="2"/>
      <c r="H792" s="3"/>
      <c r="J792" s="3"/>
      <c r="K792" s="3"/>
      <c r="O792" s="1"/>
      <c r="P792" s="4"/>
    </row>
    <row r="793" spans="1:16" ht="15" customHeight="1" x14ac:dyDescent="0.25">
      <c r="A793" s="5"/>
      <c r="G793" s="2"/>
      <c r="H793" s="3"/>
      <c r="J793" s="3"/>
      <c r="K793" s="3"/>
      <c r="O793" s="1"/>
      <c r="P793" s="4"/>
    </row>
    <row r="794" spans="1:16" ht="15" customHeight="1" x14ac:dyDescent="0.25">
      <c r="A794" s="5"/>
      <c r="G794" s="2"/>
      <c r="H794" s="3"/>
      <c r="J794" s="3"/>
      <c r="K794" s="3"/>
      <c r="O794" s="1"/>
      <c r="P794" s="4"/>
    </row>
    <row r="795" spans="1:16" ht="15" customHeight="1" x14ac:dyDescent="0.25">
      <c r="A795" s="5"/>
      <c r="G795" s="2"/>
      <c r="H795" s="3"/>
      <c r="J795" s="3"/>
      <c r="K795" s="3"/>
      <c r="O795" s="1"/>
      <c r="P795" s="4"/>
    </row>
    <row r="796" spans="1:16" ht="15" customHeight="1" x14ac:dyDescent="0.25">
      <c r="A796" s="5"/>
      <c r="G796" s="2"/>
      <c r="H796" s="3"/>
      <c r="J796" s="3"/>
      <c r="K796" s="3"/>
      <c r="O796" s="1"/>
      <c r="P796" s="4"/>
    </row>
    <row r="797" spans="1:16" ht="15" customHeight="1" x14ac:dyDescent="0.25">
      <c r="A797" s="5"/>
      <c r="G797" s="2"/>
      <c r="H797" s="3"/>
      <c r="J797" s="3"/>
      <c r="K797" s="3"/>
      <c r="O797" s="1"/>
      <c r="P797" s="4"/>
    </row>
    <row r="798" spans="1:16" ht="15" customHeight="1" x14ac:dyDescent="0.25">
      <c r="A798" s="5"/>
      <c r="G798" s="2"/>
      <c r="H798" s="3"/>
      <c r="J798" s="3"/>
      <c r="K798" s="3"/>
      <c r="O798" s="1"/>
      <c r="P798" s="4"/>
    </row>
    <row r="799" spans="1:16" ht="15" customHeight="1" x14ac:dyDescent="0.25">
      <c r="A799" s="5"/>
      <c r="G799" s="2"/>
      <c r="H799" s="3"/>
      <c r="J799" s="3"/>
      <c r="K799" s="3"/>
      <c r="O799" s="1"/>
      <c r="P799" s="4"/>
    </row>
    <row r="800" spans="1:16" ht="15" customHeight="1" x14ac:dyDescent="0.25">
      <c r="A800" s="5"/>
      <c r="G800" s="2"/>
      <c r="H800" s="3"/>
      <c r="J800" s="3"/>
      <c r="K800" s="3"/>
      <c r="O800" s="1"/>
      <c r="P800" s="4"/>
    </row>
    <row r="801" spans="1:16" ht="15" customHeight="1" x14ac:dyDescent="0.25">
      <c r="A801" s="5"/>
      <c r="G801" s="2"/>
      <c r="H801" s="3"/>
      <c r="J801" s="3"/>
      <c r="K801" s="3"/>
      <c r="O801" s="1"/>
      <c r="P801" s="4"/>
    </row>
    <row r="802" spans="1:16" ht="15" customHeight="1" x14ac:dyDescent="0.25">
      <c r="A802" s="5"/>
      <c r="G802" s="2"/>
      <c r="H802" s="3"/>
      <c r="J802" s="3"/>
      <c r="K802" s="3"/>
      <c r="O802" s="1"/>
      <c r="P802" s="4"/>
    </row>
    <row r="803" spans="1:16" ht="15" customHeight="1" x14ac:dyDescent="0.25">
      <c r="A803" s="5"/>
      <c r="G803" s="2"/>
      <c r="H803" s="3"/>
      <c r="J803" s="3"/>
      <c r="K803" s="3"/>
      <c r="O803" s="1"/>
      <c r="P803" s="4"/>
    </row>
    <row r="804" spans="1:16" ht="15" customHeight="1" x14ac:dyDescent="0.25">
      <c r="A804" s="5"/>
      <c r="G804" s="2"/>
      <c r="H804" s="3"/>
      <c r="J804" s="3"/>
      <c r="K804" s="3"/>
      <c r="O804" s="1"/>
      <c r="P804" s="4"/>
    </row>
    <row r="805" spans="1:16" ht="15" customHeight="1" x14ac:dyDescent="0.25">
      <c r="A805" s="5"/>
      <c r="G805" s="2"/>
      <c r="H805" s="3"/>
      <c r="J805" s="3"/>
      <c r="K805" s="3"/>
      <c r="O805" s="1"/>
      <c r="P805" s="4"/>
    </row>
    <row r="806" spans="1:16" ht="15" customHeight="1" x14ac:dyDescent="0.25">
      <c r="A806" s="5"/>
      <c r="G806" s="2"/>
      <c r="H806" s="3"/>
      <c r="J806" s="3"/>
      <c r="K806" s="3"/>
      <c r="O806" s="1"/>
      <c r="P806" s="4"/>
    </row>
    <row r="807" spans="1:16" ht="15" customHeight="1" x14ac:dyDescent="0.25">
      <c r="A807" s="5"/>
      <c r="G807" s="2"/>
      <c r="H807" s="3"/>
      <c r="J807" s="3"/>
      <c r="K807" s="3"/>
      <c r="O807" s="1"/>
      <c r="P807" s="4"/>
    </row>
    <row r="808" spans="1:16" ht="15" customHeight="1" x14ac:dyDescent="0.25">
      <c r="A808" s="5"/>
      <c r="G808" s="2"/>
      <c r="H808" s="3"/>
      <c r="J808" s="3"/>
      <c r="K808" s="3"/>
      <c r="O808" s="1"/>
      <c r="P808" s="4"/>
    </row>
    <row r="809" spans="1:16" ht="15" customHeight="1" x14ac:dyDescent="0.25">
      <c r="A809" s="5"/>
      <c r="G809" s="2"/>
      <c r="H809" s="3"/>
      <c r="J809" s="3"/>
      <c r="K809" s="3"/>
      <c r="O809" s="1"/>
      <c r="P809" s="4"/>
    </row>
    <row r="810" spans="1:16" ht="15" customHeight="1" x14ac:dyDescent="0.25">
      <c r="A810" s="5"/>
      <c r="G810" s="2"/>
      <c r="H810" s="3"/>
      <c r="J810" s="3"/>
      <c r="K810" s="3"/>
      <c r="O810" s="1"/>
      <c r="P810" s="4"/>
    </row>
    <row r="811" spans="1:16" ht="15" customHeight="1" x14ac:dyDescent="0.25">
      <c r="A811" s="5"/>
      <c r="G811" s="2"/>
      <c r="H811" s="3"/>
      <c r="J811" s="3"/>
      <c r="K811" s="3"/>
      <c r="O811" s="1"/>
      <c r="P811" s="4"/>
    </row>
    <row r="812" spans="1:16" ht="15" customHeight="1" x14ac:dyDescent="0.25">
      <c r="A812" s="5"/>
      <c r="G812" s="2"/>
      <c r="H812" s="3"/>
      <c r="J812" s="3"/>
      <c r="K812" s="3"/>
      <c r="O812" s="1"/>
      <c r="P812" s="4"/>
    </row>
    <row r="813" spans="1:16" ht="15" customHeight="1" x14ac:dyDescent="0.25">
      <c r="A813" s="5"/>
      <c r="G813" s="2"/>
      <c r="H813" s="3"/>
      <c r="J813" s="3"/>
      <c r="K813" s="3"/>
      <c r="O813" s="1"/>
      <c r="P813" s="4"/>
    </row>
    <row r="814" spans="1:16" ht="15" customHeight="1" x14ac:dyDescent="0.25">
      <c r="A814" s="5"/>
      <c r="G814" s="2"/>
      <c r="H814" s="3"/>
      <c r="J814" s="3"/>
      <c r="K814" s="3"/>
      <c r="O814" s="1"/>
      <c r="P814" s="4"/>
    </row>
    <row r="815" spans="1:16" ht="15" customHeight="1" x14ac:dyDescent="0.25">
      <c r="A815" s="5"/>
      <c r="G815" s="2"/>
      <c r="H815" s="3"/>
      <c r="J815" s="3"/>
      <c r="K815" s="3"/>
      <c r="O815" s="1"/>
      <c r="P815" s="4"/>
    </row>
    <row r="816" spans="1:16" ht="15" customHeight="1" x14ac:dyDescent="0.25">
      <c r="A816" s="5"/>
      <c r="G816" s="2"/>
      <c r="H816" s="3"/>
      <c r="J816" s="3"/>
      <c r="K816" s="3"/>
      <c r="O816" s="1"/>
      <c r="P816" s="4"/>
    </row>
    <row r="817" spans="1:16" ht="15" customHeight="1" x14ac:dyDescent="0.25">
      <c r="A817" s="5"/>
      <c r="G817" s="2"/>
      <c r="H817" s="3"/>
      <c r="J817" s="3"/>
      <c r="K817" s="3"/>
      <c r="O817" s="1"/>
      <c r="P817" s="4"/>
    </row>
    <row r="818" spans="1:16" ht="15" customHeight="1" x14ac:dyDescent="0.25">
      <c r="A818" s="5"/>
      <c r="G818" s="2"/>
      <c r="H818" s="3"/>
      <c r="J818" s="3"/>
      <c r="K818" s="3"/>
      <c r="O818" s="1"/>
      <c r="P818" s="4"/>
    </row>
    <row r="819" spans="1:16" ht="15" customHeight="1" x14ac:dyDescent="0.25">
      <c r="A819" s="5"/>
      <c r="G819" s="2"/>
      <c r="H819" s="3"/>
      <c r="J819" s="3"/>
      <c r="K819" s="3"/>
      <c r="O819" s="1"/>
      <c r="P819" s="4"/>
    </row>
    <row r="820" spans="1:16" ht="15" customHeight="1" x14ac:dyDescent="0.25">
      <c r="A820" s="5"/>
      <c r="G820" s="2"/>
      <c r="H820" s="3"/>
      <c r="J820" s="3"/>
      <c r="K820" s="3"/>
      <c r="O820" s="1"/>
      <c r="P820" s="4"/>
    </row>
    <row r="821" spans="1:16" ht="15" customHeight="1" x14ac:dyDescent="0.25">
      <c r="A821" s="5"/>
      <c r="G821" s="2"/>
      <c r="H821" s="3"/>
      <c r="J821" s="3"/>
      <c r="K821" s="3"/>
      <c r="O821" s="1"/>
      <c r="P821" s="4"/>
    </row>
    <row r="822" spans="1:16" ht="15" customHeight="1" x14ac:dyDescent="0.25">
      <c r="A822" s="5"/>
      <c r="G822" s="2"/>
      <c r="H822" s="3"/>
      <c r="J822" s="3"/>
      <c r="K822" s="3"/>
      <c r="O822" s="1"/>
      <c r="P822" s="4"/>
    </row>
    <row r="823" spans="1:16" ht="15" customHeight="1" x14ac:dyDescent="0.25">
      <c r="A823" s="5"/>
      <c r="G823" s="2"/>
      <c r="H823" s="3"/>
      <c r="J823" s="3"/>
      <c r="K823" s="3"/>
      <c r="O823" s="1"/>
      <c r="P823" s="4"/>
    </row>
    <row r="824" spans="1:16" ht="15" customHeight="1" x14ac:dyDescent="0.25">
      <c r="A824" s="5"/>
      <c r="G824" s="2"/>
      <c r="H824" s="3"/>
      <c r="J824" s="3"/>
      <c r="K824" s="3"/>
      <c r="O824" s="1"/>
      <c r="P824" s="4"/>
    </row>
    <row r="825" spans="1:16" ht="15" customHeight="1" x14ac:dyDescent="0.25">
      <c r="A825" s="5"/>
      <c r="G825" s="2"/>
      <c r="H825" s="3"/>
      <c r="J825" s="3"/>
      <c r="K825" s="3"/>
      <c r="O825" s="1"/>
      <c r="P825" s="4"/>
    </row>
    <row r="826" spans="1:16" ht="15" customHeight="1" x14ac:dyDescent="0.25">
      <c r="A826" s="5"/>
      <c r="G826" s="2"/>
      <c r="H826" s="3"/>
      <c r="J826" s="3"/>
      <c r="K826" s="3"/>
      <c r="O826" s="1"/>
      <c r="P826" s="4"/>
    </row>
    <row r="827" spans="1:16" ht="15" customHeight="1" x14ac:dyDescent="0.25">
      <c r="A827" s="5"/>
      <c r="G827" s="2"/>
      <c r="H827" s="3"/>
      <c r="J827" s="3"/>
      <c r="K827" s="3"/>
      <c r="O827" s="1"/>
      <c r="P827" s="4"/>
    </row>
    <row r="828" spans="1:16" ht="15" customHeight="1" x14ac:dyDescent="0.25">
      <c r="A828" s="5"/>
      <c r="G828" s="2"/>
      <c r="H828" s="3"/>
      <c r="J828" s="3"/>
      <c r="K828" s="3"/>
      <c r="O828" s="1"/>
      <c r="P828" s="4"/>
    </row>
    <row r="829" spans="1:16" ht="15" customHeight="1" x14ac:dyDescent="0.25">
      <c r="A829" s="5"/>
      <c r="G829" s="2"/>
      <c r="H829" s="3"/>
      <c r="J829" s="3"/>
      <c r="K829" s="3"/>
      <c r="O829" s="1"/>
      <c r="P829" s="4"/>
    </row>
    <row r="830" spans="1:16" ht="15" customHeight="1" x14ac:dyDescent="0.25">
      <c r="A830" s="5"/>
      <c r="G830" s="2"/>
      <c r="H830" s="3"/>
      <c r="J830" s="3"/>
      <c r="K830" s="3"/>
      <c r="O830" s="1"/>
      <c r="P830" s="4"/>
    </row>
    <row r="831" spans="1:16" ht="15" customHeight="1" x14ac:dyDescent="0.25">
      <c r="A831" s="5"/>
      <c r="G831" s="2"/>
      <c r="H831" s="3"/>
      <c r="J831" s="3"/>
      <c r="K831" s="3"/>
      <c r="O831" s="1"/>
      <c r="P831" s="4"/>
    </row>
    <row r="832" spans="1:16" ht="15" customHeight="1" x14ac:dyDescent="0.25">
      <c r="A832" s="5"/>
      <c r="G832" s="2"/>
      <c r="H832" s="3"/>
      <c r="J832" s="3"/>
      <c r="K832" s="3"/>
      <c r="O832" s="1"/>
      <c r="P832" s="4"/>
    </row>
    <row r="833" spans="1:16" ht="15" customHeight="1" x14ac:dyDescent="0.25">
      <c r="A833" s="5"/>
      <c r="G833" s="2"/>
      <c r="H833" s="3"/>
      <c r="J833" s="3"/>
      <c r="K833" s="3"/>
      <c r="O833" s="1"/>
      <c r="P833" s="4"/>
    </row>
    <row r="834" spans="1:16" ht="15" customHeight="1" x14ac:dyDescent="0.25">
      <c r="A834" s="5"/>
      <c r="G834" s="2"/>
      <c r="H834" s="3"/>
      <c r="J834" s="3"/>
      <c r="K834" s="3"/>
      <c r="O834" s="1"/>
      <c r="P834" s="4"/>
    </row>
    <row r="835" spans="1:16" ht="15" customHeight="1" x14ac:dyDescent="0.25">
      <c r="A835" s="5"/>
      <c r="G835" s="2"/>
      <c r="H835" s="3"/>
      <c r="J835" s="3"/>
      <c r="K835" s="3"/>
      <c r="O835" s="1"/>
      <c r="P835" s="4"/>
    </row>
    <row r="836" spans="1:16" ht="15" customHeight="1" x14ac:dyDescent="0.25">
      <c r="A836" s="5"/>
      <c r="G836" s="2"/>
      <c r="H836" s="3"/>
      <c r="J836" s="3"/>
      <c r="K836" s="3"/>
      <c r="O836" s="1"/>
      <c r="P836" s="4"/>
    </row>
    <row r="837" spans="1:16" ht="15" customHeight="1" x14ac:dyDescent="0.25">
      <c r="A837" s="5"/>
      <c r="G837" s="2"/>
      <c r="H837" s="3"/>
      <c r="J837" s="3"/>
      <c r="K837" s="3"/>
      <c r="O837" s="1"/>
      <c r="P837" s="4"/>
    </row>
    <row r="838" spans="1:16" ht="15" customHeight="1" x14ac:dyDescent="0.25">
      <c r="A838" s="5"/>
      <c r="G838" s="2"/>
      <c r="H838" s="3"/>
      <c r="J838" s="3"/>
      <c r="K838" s="3"/>
      <c r="O838" s="1"/>
      <c r="P838" s="4"/>
    </row>
    <row r="839" spans="1:16" ht="15" customHeight="1" x14ac:dyDescent="0.25">
      <c r="A839" s="5"/>
      <c r="G839" s="2"/>
      <c r="H839" s="3"/>
      <c r="J839" s="3"/>
      <c r="K839" s="3"/>
      <c r="O839" s="1"/>
      <c r="P839" s="4"/>
    </row>
    <row r="840" spans="1:16" ht="15" customHeight="1" x14ac:dyDescent="0.25">
      <c r="A840" s="5"/>
      <c r="G840" s="2"/>
      <c r="H840" s="3"/>
      <c r="J840" s="3"/>
      <c r="K840" s="3"/>
      <c r="O840" s="1"/>
      <c r="P840" s="4"/>
    </row>
    <row r="841" spans="1:16" ht="15" customHeight="1" x14ac:dyDescent="0.25">
      <c r="A841" s="5"/>
      <c r="G841" s="2"/>
      <c r="H841" s="3"/>
      <c r="J841" s="3"/>
      <c r="K841" s="3"/>
      <c r="O841" s="1"/>
      <c r="P841" s="4"/>
    </row>
    <row r="842" spans="1:16" ht="15" customHeight="1" x14ac:dyDescent="0.25">
      <c r="A842" s="5"/>
      <c r="G842" s="2"/>
      <c r="H842" s="3"/>
      <c r="J842" s="3"/>
      <c r="K842" s="3"/>
      <c r="O842" s="1"/>
      <c r="P842" s="4"/>
    </row>
    <row r="843" spans="1:16" ht="15" customHeight="1" x14ac:dyDescent="0.25">
      <c r="A843" s="5"/>
      <c r="G843" s="2"/>
      <c r="H843" s="3"/>
      <c r="J843" s="3"/>
      <c r="K843" s="3"/>
      <c r="O843" s="1"/>
      <c r="P843" s="4"/>
    </row>
    <row r="844" spans="1:16" ht="15" customHeight="1" x14ac:dyDescent="0.25">
      <c r="A844" s="5"/>
      <c r="G844" s="2"/>
      <c r="H844" s="3"/>
      <c r="J844" s="3"/>
      <c r="K844" s="3"/>
      <c r="O844" s="1"/>
      <c r="P844" s="4"/>
    </row>
    <row r="845" spans="1:16" ht="15" customHeight="1" x14ac:dyDescent="0.25">
      <c r="A845" s="5"/>
      <c r="G845" s="2"/>
      <c r="H845" s="3"/>
      <c r="J845" s="3"/>
      <c r="K845" s="3"/>
      <c r="O845" s="1"/>
      <c r="P845" s="4"/>
    </row>
    <row r="846" spans="1:16" ht="15" customHeight="1" x14ac:dyDescent="0.25">
      <c r="A846" s="5"/>
      <c r="G846" s="2"/>
      <c r="H846" s="3"/>
      <c r="J846" s="3"/>
      <c r="K846" s="3"/>
      <c r="O846" s="1"/>
      <c r="P846" s="4"/>
    </row>
    <row r="847" spans="1:16" ht="15" customHeight="1" x14ac:dyDescent="0.25">
      <c r="A847" s="5"/>
      <c r="G847" s="2"/>
      <c r="H847" s="3"/>
      <c r="J847" s="3"/>
      <c r="K847" s="3"/>
      <c r="O847" s="1"/>
      <c r="P847" s="4"/>
    </row>
    <row r="848" spans="1:16" ht="15" customHeight="1" x14ac:dyDescent="0.25">
      <c r="A848" s="5"/>
      <c r="G848" s="2"/>
      <c r="H848" s="3"/>
      <c r="J848" s="3"/>
      <c r="K848" s="3"/>
      <c r="O848" s="1"/>
      <c r="P848" s="4"/>
    </row>
    <row r="849" spans="1:16" ht="15" customHeight="1" x14ac:dyDescent="0.25">
      <c r="A849" s="5"/>
      <c r="G849" s="2"/>
      <c r="H849" s="3"/>
      <c r="J849" s="3"/>
      <c r="K849" s="3"/>
      <c r="O849" s="1"/>
      <c r="P849" s="4"/>
    </row>
    <row r="850" spans="1:16" ht="15" customHeight="1" x14ac:dyDescent="0.25">
      <c r="A850" s="5"/>
      <c r="G850" s="2"/>
      <c r="H850" s="3"/>
      <c r="J850" s="3"/>
      <c r="K850" s="3"/>
      <c r="O850" s="1"/>
      <c r="P850" s="4"/>
    </row>
    <row r="851" spans="1:16" ht="15" customHeight="1" x14ac:dyDescent="0.25">
      <c r="A851" s="5"/>
      <c r="G851" s="2"/>
      <c r="H851" s="3"/>
      <c r="J851" s="3"/>
      <c r="K851" s="3"/>
      <c r="O851" s="1"/>
      <c r="P851" s="4"/>
    </row>
    <row r="852" spans="1:16" ht="15" customHeight="1" x14ac:dyDescent="0.25">
      <c r="A852" s="5"/>
      <c r="G852" s="2"/>
      <c r="H852" s="3"/>
      <c r="J852" s="3"/>
      <c r="K852" s="3"/>
      <c r="O852" s="1"/>
      <c r="P852" s="4"/>
    </row>
    <row r="853" spans="1:16" ht="15" customHeight="1" x14ac:dyDescent="0.25">
      <c r="A853" s="5"/>
      <c r="G853" s="2"/>
      <c r="H853" s="3"/>
      <c r="J853" s="3"/>
      <c r="K853" s="3"/>
      <c r="O853" s="1"/>
      <c r="P853" s="4"/>
    </row>
    <row r="854" spans="1:16" ht="15" customHeight="1" x14ac:dyDescent="0.25">
      <c r="A854" s="5"/>
      <c r="G854" s="2"/>
      <c r="H854" s="3"/>
      <c r="J854" s="3"/>
      <c r="K854" s="3"/>
      <c r="O854" s="1"/>
      <c r="P854" s="4"/>
    </row>
    <row r="855" spans="1:16" ht="15" customHeight="1" x14ac:dyDescent="0.25">
      <c r="A855" s="5"/>
      <c r="G855" s="2"/>
      <c r="H855" s="3"/>
      <c r="J855" s="3"/>
      <c r="K855" s="3"/>
      <c r="O855" s="1"/>
      <c r="P855" s="4"/>
    </row>
    <row r="856" spans="1:16" ht="15" customHeight="1" x14ac:dyDescent="0.25">
      <c r="A856" s="5"/>
      <c r="G856" s="2"/>
      <c r="H856" s="3"/>
      <c r="J856" s="3"/>
      <c r="K856" s="3"/>
      <c r="O856" s="1"/>
      <c r="P856" s="4"/>
    </row>
    <row r="857" spans="1:16" ht="15" customHeight="1" x14ac:dyDescent="0.25">
      <c r="A857" s="5"/>
      <c r="G857" s="2"/>
      <c r="H857" s="3"/>
      <c r="J857" s="3"/>
      <c r="K857" s="3"/>
      <c r="O857" s="1"/>
      <c r="P857" s="4"/>
    </row>
    <row r="858" spans="1:16" ht="15" customHeight="1" x14ac:dyDescent="0.25">
      <c r="A858" s="5"/>
      <c r="G858" s="2"/>
      <c r="H858" s="3"/>
      <c r="J858" s="3"/>
      <c r="K858" s="3"/>
      <c r="O858" s="1"/>
      <c r="P858" s="4"/>
    </row>
    <row r="859" spans="1:16" ht="15" customHeight="1" x14ac:dyDescent="0.25">
      <c r="A859" s="5"/>
      <c r="G859" s="2"/>
      <c r="H859" s="3"/>
      <c r="J859" s="3"/>
      <c r="K859" s="3"/>
      <c r="O859" s="1"/>
      <c r="P859" s="4"/>
    </row>
    <row r="860" spans="1:16" ht="15" customHeight="1" x14ac:dyDescent="0.25">
      <c r="A860" s="5"/>
      <c r="G860" s="2"/>
      <c r="H860" s="3"/>
      <c r="J860" s="3"/>
      <c r="K860" s="3"/>
      <c r="O860" s="1"/>
      <c r="P860" s="4"/>
    </row>
    <row r="861" spans="1:16" ht="15" customHeight="1" x14ac:dyDescent="0.25">
      <c r="A861" s="5"/>
      <c r="G861" s="2"/>
      <c r="H861" s="3"/>
      <c r="J861" s="3"/>
      <c r="K861" s="3"/>
      <c r="O861" s="1"/>
      <c r="P861" s="4"/>
    </row>
    <row r="862" spans="1:16" ht="15" customHeight="1" x14ac:dyDescent="0.25">
      <c r="A862" s="5"/>
      <c r="G862" s="2"/>
      <c r="H862" s="3"/>
      <c r="J862" s="3"/>
      <c r="K862" s="3"/>
      <c r="O862" s="1"/>
      <c r="P862" s="4"/>
    </row>
    <row r="863" spans="1:16" ht="15" customHeight="1" x14ac:dyDescent="0.25">
      <c r="A863" s="5"/>
      <c r="G863" s="2"/>
      <c r="H863" s="3"/>
      <c r="J863" s="3"/>
      <c r="K863" s="3"/>
      <c r="O863" s="1"/>
      <c r="P863" s="4"/>
    </row>
    <row r="864" spans="1:16" ht="15" customHeight="1" x14ac:dyDescent="0.25">
      <c r="A864" s="5"/>
      <c r="G864" s="2"/>
      <c r="H864" s="3"/>
      <c r="J864" s="3"/>
      <c r="K864" s="3"/>
      <c r="O864" s="1"/>
      <c r="P864" s="4"/>
    </row>
    <row r="865" spans="1:16" ht="15" customHeight="1" x14ac:dyDescent="0.25">
      <c r="A865" s="5"/>
      <c r="G865" s="2"/>
      <c r="H865" s="3"/>
      <c r="J865" s="3"/>
      <c r="K865" s="3"/>
      <c r="O865" s="1"/>
      <c r="P865" s="4"/>
    </row>
    <row r="866" spans="1:16" ht="15" customHeight="1" x14ac:dyDescent="0.25">
      <c r="A866" s="5"/>
      <c r="G866" s="2"/>
      <c r="H866" s="3"/>
      <c r="J866" s="3"/>
      <c r="K866" s="3"/>
      <c r="O866" s="1"/>
      <c r="P866" s="4"/>
    </row>
    <row r="867" spans="1:16" ht="15" customHeight="1" x14ac:dyDescent="0.25">
      <c r="A867" s="5"/>
      <c r="G867" s="2"/>
      <c r="H867" s="3"/>
      <c r="J867" s="3"/>
      <c r="K867" s="3"/>
      <c r="O867" s="1"/>
      <c r="P867" s="4"/>
    </row>
    <row r="868" spans="1:16" ht="15" customHeight="1" x14ac:dyDescent="0.25">
      <c r="A868" s="5"/>
      <c r="G868" s="2"/>
      <c r="H868" s="3"/>
      <c r="J868" s="3"/>
      <c r="K868" s="3"/>
      <c r="O868" s="1"/>
      <c r="P868" s="4"/>
    </row>
    <row r="869" spans="1:16" ht="15" customHeight="1" x14ac:dyDescent="0.25">
      <c r="A869" s="5"/>
      <c r="G869" s="2"/>
      <c r="H869" s="3"/>
      <c r="J869" s="3"/>
      <c r="K869" s="3"/>
      <c r="O869" s="1"/>
      <c r="P869" s="4"/>
    </row>
    <row r="870" spans="1:16" ht="15" customHeight="1" x14ac:dyDescent="0.25">
      <c r="A870" s="5"/>
      <c r="G870" s="2"/>
      <c r="H870" s="3"/>
      <c r="J870" s="3"/>
      <c r="K870" s="3"/>
      <c r="O870" s="1"/>
      <c r="P870" s="4"/>
    </row>
    <row r="871" spans="1:16" ht="15" customHeight="1" x14ac:dyDescent="0.25">
      <c r="A871" s="5"/>
      <c r="G871" s="2"/>
      <c r="H871" s="3"/>
      <c r="J871" s="3"/>
      <c r="K871" s="3"/>
      <c r="O871" s="1"/>
      <c r="P871" s="4"/>
    </row>
    <row r="872" spans="1:16" ht="15" customHeight="1" x14ac:dyDescent="0.25">
      <c r="A872" s="5"/>
      <c r="G872" s="2"/>
      <c r="H872" s="3"/>
      <c r="J872" s="3"/>
      <c r="K872" s="3"/>
      <c r="O872" s="1"/>
      <c r="P872" s="4"/>
    </row>
    <row r="873" spans="1:16" ht="15" customHeight="1" x14ac:dyDescent="0.25">
      <c r="A873" s="5"/>
      <c r="G873" s="2"/>
      <c r="H873" s="3"/>
      <c r="J873" s="3"/>
      <c r="K873" s="3"/>
      <c r="O873" s="1"/>
      <c r="P873" s="4"/>
    </row>
    <row r="874" spans="1:16" ht="15" customHeight="1" x14ac:dyDescent="0.25">
      <c r="A874" s="5"/>
      <c r="G874" s="2"/>
      <c r="H874" s="3"/>
      <c r="J874" s="3"/>
      <c r="K874" s="3"/>
      <c r="O874" s="1"/>
      <c r="P874" s="4"/>
    </row>
    <row r="875" spans="1:16" ht="15" customHeight="1" x14ac:dyDescent="0.25">
      <c r="A875" s="5"/>
      <c r="G875" s="2"/>
      <c r="H875" s="3"/>
      <c r="J875" s="3"/>
      <c r="K875" s="3"/>
      <c r="O875" s="1"/>
      <c r="P875" s="4"/>
    </row>
    <row r="876" spans="1:16" ht="15" customHeight="1" x14ac:dyDescent="0.25">
      <c r="A876" s="5"/>
      <c r="G876" s="2"/>
      <c r="H876" s="3"/>
      <c r="J876" s="3"/>
      <c r="K876" s="3"/>
      <c r="O876" s="1"/>
      <c r="P876" s="4"/>
    </row>
    <row r="877" spans="1:16" ht="15" customHeight="1" x14ac:dyDescent="0.25">
      <c r="A877" s="5"/>
      <c r="G877" s="2"/>
      <c r="H877" s="3"/>
      <c r="J877" s="3"/>
      <c r="K877" s="3"/>
      <c r="O877" s="1"/>
      <c r="P877" s="4"/>
    </row>
    <row r="878" spans="1:16" ht="15" customHeight="1" x14ac:dyDescent="0.25">
      <c r="A878" s="5"/>
      <c r="G878" s="2"/>
      <c r="H878" s="3"/>
      <c r="J878" s="3"/>
      <c r="K878" s="3"/>
      <c r="O878" s="1"/>
      <c r="P878" s="4"/>
    </row>
    <row r="879" spans="1:16" ht="15" customHeight="1" x14ac:dyDescent="0.25">
      <c r="A879" s="5"/>
      <c r="G879" s="2"/>
      <c r="H879" s="3"/>
      <c r="J879" s="3"/>
      <c r="K879" s="3"/>
      <c r="O879" s="1"/>
      <c r="P879" s="4"/>
    </row>
    <row r="880" spans="1:16" ht="15" customHeight="1" x14ac:dyDescent="0.25">
      <c r="A880" s="5"/>
      <c r="G880" s="2"/>
      <c r="H880" s="3"/>
      <c r="J880" s="3"/>
      <c r="K880" s="3"/>
      <c r="O880" s="1"/>
      <c r="P880" s="4"/>
    </row>
    <row r="881" spans="1:16" ht="15" customHeight="1" x14ac:dyDescent="0.25">
      <c r="A881" s="5"/>
      <c r="G881" s="2"/>
      <c r="H881" s="3"/>
      <c r="J881" s="3"/>
      <c r="K881" s="3"/>
      <c r="O881" s="1"/>
      <c r="P881" s="4"/>
    </row>
    <row r="882" spans="1:16" ht="15" customHeight="1" x14ac:dyDescent="0.25">
      <c r="A882" s="5"/>
      <c r="G882" s="2"/>
      <c r="H882" s="3"/>
      <c r="J882" s="3"/>
      <c r="K882" s="3"/>
      <c r="O882" s="1"/>
      <c r="P882" s="4"/>
    </row>
    <row r="883" spans="1:16" ht="15" customHeight="1" x14ac:dyDescent="0.25">
      <c r="A883" s="5"/>
      <c r="G883" s="2"/>
      <c r="H883" s="3"/>
      <c r="J883" s="3"/>
      <c r="K883" s="3"/>
      <c r="O883" s="1"/>
      <c r="P883" s="4"/>
    </row>
    <row r="884" spans="1:16" ht="15" customHeight="1" x14ac:dyDescent="0.25">
      <c r="A884" s="5"/>
      <c r="G884" s="2"/>
      <c r="H884" s="3"/>
      <c r="J884" s="3"/>
      <c r="K884" s="3"/>
      <c r="O884" s="1"/>
      <c r="P884" s="4"/>
    </row>
    <row r="885" spans="1:16" ht="15" customHeight="1" x14ac:dyDescent="0.25">
      <c r="A885" s="5"/>
      <c r="G885" s="2"/>
      <c r="H885" s="3"/>
      <c r="J885" s="3"/>
      <c r="K885" s="3"/>
      <c r="O885" s="1"/>
      <c r="P885" s="4"/>
    </row>
    <row r="886" spans="1:16" ht="15" customHeight="1" x14ac:dyDescent="0.25">
      <c r="A886" s="5"/>
      <c r="G886" s="2"/>
      <c r="H886" s="3"/>
      <c r="J886" s="3"/>
      <c r="K886" s="3"/>
      <c r="O886" s="1"/>
      <c r="P886" s="4"/>
    </row>
    <row r="887" spans="1:16" ht="15" customHeight="1" x14ac:dyDescent="0.25">
      <c r="A887" s="5"/>
      <c r="G887" s="2"/>
      <c r="H887" s="3"/>
      <c r="J887" s="3"/>
      <c r="K887" s="3"/>
      <c r="O887" s="1"/>
      <c r="P887" s="4"/>
    </row>
    <row r="888" spans="1:16" ht="15" customHeight="1" x14ac:dyDescent="0.25">
      <c r="A888" s="5"/>
      <c r="G888" s="2"/>
      <c r="H888" s="3"/>
      <c r="J888" s="3"/>
      <c r="K888" s="3"/>
      <c r="O888" s="1"/>
      <c r="P888" s="4"/>
    </row>
    <row r="889" spans="1:16" ht="15" customHeight="1" x14ac:dyDescent="0.25">
      <c r="A889" s="5"/>
      <c r="G889" s="2"/>
      <c r="H889" s="3"/>
      <c r="J889" s="3"/>
      <c r="K889" s="3"/>
      <c r="O889" s="1"/>
      <c r="P889" s="4"/>
    </row>
    <row r="890" spans="1:16" ht="15" customHeight="1" x14ac:dyDescent="0.25">
      <c r="A890" s="5"/>
      <c r="G890" s="2"/>
      <c r="H890" s="3"/>
      <c r="J890" s="3"/>
      <c r="K890" s="3"/>
      <c r="O890" s="1"/>
      <c r="P890" s="4"/>
    </row>
    <row r="891" spans="1:16" ht="15" customHeight="1" x14ac:dyDescent="0.25">
      <c r="A891" s="5"/>
      <c r="G891" s="2"/>
      <c r="H891" s="3"/>
      <c r="J891" s="3"/>
      <c r="K891" s="3"/>
      <c r="O891" s="1"/>
      <c r="P891" s="4"/>
    </row>
    <row r="892" spans="1:16" ht="15" customHeight="1" x14ac:dyDescent="0.25">
      <c r="A892" s="5"/>
      <c r="G892" s="2"/>
      <c r="H892" s="3"/>
      <c r="J892" s="3"/>
      <c r="K892" s="3"/>
      <c r="O892" s="1"/>
      <c r="P892" s="4"/>
    </row>
    <row r="893" spans="1:16" ht="15" customHeight="1" x14ac:dyDescent="0.25">
      <c r="A893" s="5"/>
      <c r="G893" s="2"/>
      <c r="H893" s="3"/>
      <c r="J893" s="3"/>
      <c r="K893" s="3"/>
      <c r="O893" s="1"/>
      <c r="P893" s="4"/>
    </row>
    <row r="894" spans="1:16" ht="15" customHeight="1" x14ac:dyDescent="0.25">
      <c r="A894" s="5"/>
      <c r="G894" s="2"/>
      <c r="H894" s="3"/>
      <c r="J894" s="3"/>
      <c r="K894" s="3"/>
      <c r="O894" s="1"/>
      <c r="P894" s="4"/>
    </row>
    <row r="895" spans="1:16" ht="15" customHeight="1" x14ac:dyDescent="0.25">
      <c r="A895" s="5"/>
      <c r="G895" s="2"/>
      <c r="H895" s="3"/>
      <c r="J895" s="3"/>
      <c r="K895" s="3"/>
      <c r="O895" s="1"/>
      <c r="P895" s="4"/>
    </row>
    <row r="896" spans="1:16" ht="15" customHeight="1" x14ac:dyDescent="0.25">
      <c r="A896" s="5"/>
      <c r="G896" s="2"/>
      <c r="H896" s="3"/>
      <c r="J896" s="3"/>
      <c r="K896" s="3"/>
      <c r="O896" s="1"/>
      <c r="P896" s="4"/>
    </row>
    <row r="897" spans="1:16" ht="15" customHeight="1" x14ac:dyDescent="0.25">
      <c r="A897" s="5"/>
      <c r="G897" s="2"/>
      <c r="H897" s="3"/>
      <c r="J897" s="3"/>
      <c r="K897" s="3"/>
      <c r="O897" s="1"/>
      <c r="P897" s="4"/>
    </row>
    <row r="898" spans="1:16" ht="15" customHeight="1" x14ac:dyDescent="0.25">
      <c r="A898" s="5"/>
      <c r="G898" s="2"/>
      <c r="H898" s="3"/>
      <c r="J898" s="3"/>
      <c r="K898" s="3"/>
      <c r="O898" s="1"/>
      <c r="P898" s="4"/>
    </row>
    <row r="899" spans="1:16" ht="15" customHeight="1" x14ac:dyDescent="0.25">
      <c r="A899" s="5"/>
      <c r="G899" s="2"/>
      <c r="H899" s="3"/>
      <c r="J899" s="3"/>
      <c r="K899" s="3"/>
      <c r="O899" s="1"/>
      <c r="P899" s="4"/>
    </row>
    <row r="900" spans="1:16" ht="15" customHeight="1" x14ac:dyDescent="0.25">
      <c r="A900" s="5"/>
      <c r="G900" s="2"/>
      <c r="H900" s="3"/>
      <c r="J900" s="3"/>
      <c r="K900" s="3"/>
      <c r="O900" s="1"/>
      <c r="P900" s="4"/>
    </row>
    <row r="901" spans="1:16" ht="15" customHeight="1" x14ac:dyDescent="0.25">
      <c r="A901" s="5"/>
      <c r="G901" s="2"/>
      <c r="H901" s="3"/>
      <c r="J901" s="3"/>
      <c r="K901" s="3"/>
      <c r="O901" s="1"/>
      <c r="P901" s="4"/>
    </row>
    <row r="902" spans="1:16" ht="15" customHeight="1" x14ac:dyDescent="0.25">
      <c r="A902" s="5"/>
      <c r="G902" s="2"/>
      <c r="H902" s="3"/>
      <c r="J902" s="3"/>
      <c r="K902" s="3"/>
      <c r="O902" s="1"/>
      <c r="P902" s="4"/>
    </row>
    <row r="903" spans="1:16" ht="15" customHeight="1" x14ac:dyDescent="0.25">
      <c r="A903" s="5"/>
      <c r="G903" s="2"/>
      <c r="H903" s="3"/>
      <c r="J903" s="3"/>
      <c r="K903" s="3"/>
      <c r="O903" s="1"/>
      <c r="P903" s="4"/>
    </row>
    <row r="904" spans="1:16" ht="15" customHeight="1" x14ac:dyDescent="0.25">
      <c r="A904" s="5"/>
      <c r="G904" s="2"/>
      <c r="H904" s="3"/>
      <c r="J904" s="3"/>
      <c r="K904" s="3"/>
      <c r="O904" s="1"/>
      <c r="P904" s="4"/>
    </row>
    <row r="905" spans="1:16" ht="15" customHeight="1" x14ac:dyDescent="0.25">
      <c r="A905" s="5"/>
      <c r="G905" s="2"/>
      <c r="H905" s="3"/>
      <c r="J905" s="3"/>
      <c r="K905" s="3"/>
      <c r="O905" s="1"/>
      <c r="P905" s="4"/>
    </row>
    <row r="906" spans="1:16" ht="15" customHeight="1" x14ac:dyDescent="0.25">
      <c r="A906" s="5"/>
      <c r="G906" s="2"/>
      <c r="H906" s="3"/>
      <c r="J906" s="3"/>
      <c r="K906" s="3"/>
      <c r="O906" s="1"/>
      <c r="P906" s="4"/>
    </row>
    <row r="907" spans="1:16" ht="15" customHeight="1" x14ac:dyDescent="0.25">
      <c r="A907" s="5"/>
      <c r="G907" s="2"/>
      <c r="H907" s="3"/>
      <c r="J907" s="3"/>
      <c r="K907" s="3"/>
      <c r="O907" s="1"/>
      <c r="P907" s="4"/>
    </row>
    <row r="908" spans="1:16" ht="15" customHeight="1" x14ac:dyDescent="0.25">
      <c r="A908" s="5"/>
      <c r="G908" s="2"/>
      <c r="H908" s="3"/>
      <c r="J908" s="3"/>
      <c r="K908" s="3"/>
      <c r="O908" s="1"/>
      <c r="P908" s="4"/>
    </row>
    <row r="909" spans="1:16" ht="15" customHeight="1" x14ac:dyDescent="0.25">
      <c r="A909" s="5"/>
      <c r="G909" s="2"/>
      <c r="H909" s="3"/>
      <c r="J909" s="3"/>
      <c r="K909" s="3"/>
      <c r="O909" s="1"/>
      <c r="P909" s="4"/>
    </row>
    <row r="910" spans="1:16" ht="15" customHeight="1" x14ac:dyDescent="0.25">
      <c r="A910" s="5"/>
      <c r="G910" s="2"/>
      <c r="H910" s="3"/>
      <c r="J910" s="3"/>
      <c r="K910" s="3"/>
      <c r="O910" s="1"/>
      <c r="P910" s="4"/>
    </row>
    <row r="911" spans="1:16" ht="15" customHeight="1" x14ac:dyDescent="0.25">
      <c r="A911" s="5"/>
      <c r="G911" s="2"/>
      <c r="H911" s="3"/>
      <c r="J911" s="3"/>
      <c r="K911" s="3"/>
      <c r="O911" s="1"/>
      <c r="P911" s="4"/>
    </row>
    <row r="912" spans="1:16" ht="15" customHeight="1" x14ac:dyDescent="0.25">
      <c r="A912" s="5"/>
      <c r="G912" s="2"/>
      <c r="H912" s="3"/>
      <c r="J912" s="3"/>
      <c r="K912" s="3"/>
      <c r="O912" s="1"/>
      <c r="P912" s="4"/>
    </row>
    <row r="913" spans="1:16" ht="15" customHeight="1" x14ac:dyDescent="0.25">
      <c r="A913" s="5"/>
      <c r="G913" s="2"/>
      <c r="H913" s="3"/>
      <c r="J913" s="3"/>
      <c r="K913" s="3"/>
      <c r="O913" s="1"/>
      <c r="P913" s="4"/>
    </row>
    <row r="914" spans="1:16" ht="15" customHeight="1" x14ac:dyDescent="0.25">
      <c r="A914" s="5"/>
      <c r="G914" s="2"/>
      <c r="H914" s="3"/>
      <c r="J914" s="3"/>
      <c r="K914" s="3"/>
      <c r="O914" s="1"/>
      <c r="P914" s="4"/>
    </row>
    <row r="915" spans="1:16" ht="15" customHeight="1" x14ac:dyDescent="0.25">
      <c r="A915" s="5"/>
      <c r="G915" s="2"/>
      <c r="H915" s="3"/>
      <c r="J915" s="3"/>
      <c r="K915" s="3"/>
      <c r="O915" s="1"/>
      <c r="P915" s="4"/>
    </row>
    <row r="916" spans="1:16" ht="15" customHeight="1" x14ac:dyDescent="0.25">
      <c r="A916" s="5"/>
      <c r="G916" s="2"/>
      <c r="H916" s="3"/>
      <c r="J916" s="3"/>
      <c r="K916" s="3"/>
      <c r="O916" s="1"/>
      <c r="P916" s="4"/>
    </row>
    <row r="917" spans="1:16" ht="15" customHeight="1" x14ac:dyDescent="0.25">
      <c r="A917" s="5"/>
      <c r="G917" s="2"/>
      <c r="H917" s="3"/>
      <c r="J917" s="3"/>
      <c r="K917" s="3"/>
      <c r="O917" s="1"/>
      <c r="P917" s="4"/>
    </row>
    <row r="918" spans="1:16" ht="15" customHeight="1" x14ac:dyDescent="0.25">
      <c r="A918" s="5"/>
      <c r="G918" s="2"/>
      <c r="H918" s="3"/>
      <c r="J918" s="3"/>
      <c r="K918" s="3"/>
      <c r="O918" s="1"/>
      <c r="P918" s="4"/>
    </row>
    <row r="919" spans="1:16" ht="15" customHeight="1" x14ac:dyDescent="0.25">
      <c r="A919" s="5"/>
      <c r="G919" s="2"/>
      <c r="H919" s="3"/>
      <c r="J919" s="3"/>
      <c r="K919" s="3"/>
      <c r="O919" s="1"/>
      <c r="P919" s="4"/>
    </row>
    <row r="920" spans="1:16" ht="15" customHeight="1" x14ac:dyDescent="0.25">
      <c r="A920" s="5"/>
      <c r="G920" s="2"/>
      <c r="H920" s="3"/>
      <c r="J920" s="3"/>
      <c r="K920" s="3"/>
      <c r="O920" s="1"/>
      <c r="P920" s="4"/>
    </row>
    <row r="921" spans="1:16" ht="15" customHeight="1" x14ac:dyDescent="0.25">
      <c r="A921" s="5"/>
      <c r="G921" s="2"/>
      <c r="H921" s="3"/>
      <c r="J921" s="3"/>
      <c r="K921" s="3"/>
      <c r="O921" s="1"/>
      <c r="P921" s="4"/>
    </row>
    <row r="922" spans="1:16" ht="15" customHeight="1" x14ac:dyDescent="0.25">
      <c r="A922" s="5"/>
      <c r="G922" s="2"/>
      <c r="H922" s="3"/>
      <c r="J922" s="3"/>
      <c r="K922" s="3"/>
      <c r="O922" s="1"/>
      <c r="P922" s="4"/>
    </row>
    <row r="923" spans="1:16" ht="15" customHeight="1" x14ac:dyDescent="0.25">
      <c r="A923" s="5"/>
      <c r="G923" s="2"/>
      <c r="H923" s="3"/>
      <c r="J923" s="3"/>
      <c r="K923" s="3"/>
      <c r="O923" s="1"/>
      <c r="P923" s="4"/>
    </row>
    <row r="924" spans="1:16" ht="15" customHeight="1" x14ac:dyDescent="0.25">
      <c r="A924" s="5"/>
      <c r="G924" s="2"/>
      <c r="H924" s="3"/>
      <c r="J924" s="3"/>
      <c r="K924" s="3"/>
      <c r="O924" s="1"/>
      <c r="P924" s="4"/>
    </row>
    <row r="925" spans="1:16" ht="15" customHeight="1" x14ac:dyDescent="0.25">
      <c r="A925" s="5"/>
      <c r="G925" s="2"/>
      <c r="H925" s="3"/>
      <c r="J925" s="3"/>
      <c r="K925" s="3"/>
      <c r="O925" s="1"/>
      <c r="P925" s="4"/>
    </row>
    <row r="926" spans="1:16" ht="15" customHeight="1" x14ac:dyDescent="0.25">
      <c r="A926" s="5"/>
      <c r="G926" s="2"/>
      <c r="H926" s="3"/>
      <c r="J926" s="3"/>
      <c r="K926" s="3"/>
      <c r="O926" s="1"/>
      <c r="P926" s="4"/>
    </row>
    <row r="927" spans="1:16" ht="15" customHeight="1" x14ac:dyDescent="0.25">
      <c r="A927" s="5"/>
      <c r="G927" s="2"/>
      <c r="H927" s="3"/>
      <c r="J927" s="3"/>
      <c r="K927" s="3"/>
      <c r="O927" s="1"/>
      <c r="P927" s="4"/>
    </row>
    <row r="928" spans="1:16" ht="15" customHeight="1" x14ac:dyDescent="0.25">
      <c r="A928" s="5"/>
      <c r="G928" s="2"/>
      <c r="H928" s="3"/>
      <c r="J928" s="3"/>
      <c r="K928" s="3"/>
      <c r="O928" s="1"/>
      <c r="P928" s="4"/>
    </row>
    <row r="929" spans="1:16" ht="15" customHeight="1" x14ac:dyDescent="0.25">
      <c r="A929" s="5"/>
      <c r="G929" s="2"/>
      <c r="H929" s="3"/>
      <c r="J929" s="3"/>
      <c r="K929" s="3"/>
      <c r="O929" s="1"/>
      <c r="P929" s="4"/>
    </row>
    <row r="930" spans="1:16" ht="15" customHeight="1" x14ac:dyDescent="0.25">
      <c r="A930" s="5"/>
      <c r="G930" s="2"/>
      <c r="H930" s="3"/>
      <c r="J930" s="3"/>
      <c r="K930" s="3"/>
      <c r="O930" s="1"/>
      <c r="P930" s="4"/>
    </row>
    <row r="931" spans="1:16" ht="15" customHeight="1" x14ac:dyDescent="0.25">
      <c r="A931" s="5"/>
      <c r="G931" s="2"/>
      <c r="H931" s="3"/>
      <c r="J931" s="3"/>
      <c r="K931" s="3"/>
      <c r="O931" s="1"/>
      <c r="P931" s="4"/>
    </row>
    <row r="932" spans="1:16" ht="15" customHeight="1" x14ac:dyDescent="0.25">
      <c r="A932" s="5"/>
      <c r="G932" s="2"/>
      <c r="H932" s="3"/>
      <c r="J932" s="3"/>
      <c r="K932" s="3"/>
      <c r="O932" s="1"/>
      <c r="P932" s="4"/>
    </row>
    <row r="933" spans="1:16" ht="15" customHeight="1" x14ac:dyDescent="0.25">
      <c r="A933" s="5"/>
      <c r="G933" s="2"/>
      <c r="H933" s="3"/>
      <c r="J933" s="3"/>
      <c r="K933" s="3"/>
      <c r="O933" s="1"/>
      <c r="P933" s="4"/>
    </row>
    <row r="934" spans="1:16" ht="15" customHeight="1" x14ac:dyDescent="0.25">
      <c r="A934" s="5"/>
      <c r="G934" s="2"/>
      <c r="H934" s="3"/>
      <c r="J934" s="3"/>
      <c r="K934" s="3"/>
      <c r="O934" s="1"/>
      <c r="P934" s="4"/>
    </row>
    <row r="935" spans="1:16" ht="15" customHeight="1" x14ac:dyDescent="0.25">
      <c r="A935" s="5"/>
      <c r="G935" s="2"/>
      <c r="H935" s="3"/>
      <c r="J935" s="3"/>
      <c r="K935" s="3"/>
      <c r="O935" s="1"/>
      <c r="P935" s="4"/>
    </row>
    <row r="936" spans="1:16" x14ac:dyDescent="0.25">
      <c r="A936" s="5"/>
      <c r="G936" s="2"/>
      <c r="H936" s="3"/>
      <c r="J936" s="3"/>
      <c r="K936" s="3"/>
      <c r="O936" s="1"/>
      <c r="P936" s="4"/>
    </row>
    <row r="937" spans="1:16" ht="15" customHeight="1" x14ac:dyDescent="0.25">
      <c r="A937" s="5"/>
      <c r="G937" s="2"/>
      <c r="H937" s="3"/>
      <c r="J937" s="3"/>
      <c r="K937" s="3"/>
      <c r="O937" s="1"/>
      <c r="P937" s="4"/>
    </row>
    <row r="938" spans="1:16" ht="15" customHeight="1" x14ac:dyDescent="0.25">
      <c r="A938" s="5"/>
      <c r="G938" s="2"/>
      <c r="H938" s="3"/>
      <c r="J938" s="3"/>
      <c r="K938" s="3"/>
      <c r="O938" s="1"/>
      <c r="P938" s="4"/>
    </row>
    <row r="939" spans="1:16" ht="15" customHeight="1" x14ac:dyDescent="0.25">
      <c r="A939" s="5"/>
      <c r="G939" s="2"/>
      <c r="H939" s="3"/>
      <c r="J939" s="3"/>
      <c r="K939" s="3"/>
      <c r="O939" s="1"/>
      <c r="P939" s="4"/>
    </row>
    <row r="940" spans="1:16" ht="15" customHeight="1" x14ac:dyDescent="0.25">
      <c r="A940" s="5"/>
      <c r="G940" s="2"/>
      <c r="H940" s="3"/>
      <c r="J940" s="3"/>
      <c r="K940" s="3"/>
      <c r="O940" s="1"/>
      <c r="P940" s="4"/>
    </row>
    <row r="941" spans="1:16" ht="15" customHeight="1" x14ac:dyDescent="0.25">
      <c r="A941" s="5"/>
      <c r="G941" s="2"/>
      <c r="H941" s="3"/>
      <c r="J941" s="3"/>
      <c r="K941" s="3"/>
      <c r="O941" s="1"/>
      <c r="P941" s="4"/>
    </row>
    <row r="942" spans="1:16" ht="15" customHeight="1" x14ac:dyDescent="0.25">
      <c r="A942" s="5"/>
      <c r="G942" s="2"/>
      <c r="H942" s="3"/>
      <c r="J942" s="3"/>
      <c r="K942" s="3"/>
      <c r="O942" s="1"/>
      <c r="P942" s="4"/>
    </row>
    <row r="943" spans="1:16" ht="15" customHeight="1" x14ac:dyDescent="0.25">
      <c r="A943" s="5"/>
      <c r="G943" s="2"/>
      <c r="H943" s="3"/>
      <c r="J943" s="3"/>
      <c r="K943" s="3"/>
      <c r="O943" s="1"/>
      <c r="P943" s="4"/>
    </row>
    <row r="944" spans="1:16" ht="15" customHeight="1" x14ac:dyDescent="0.25">
      <c r="A944" s="5"/>
      <c r="G944" s="2"/>
      <c r="H944" s="3"/>
      <c r="J944" s="3"/>
      <c r="K944" s="3"/>
      <c r="O944" s="1"/>
      <c r="P944" s="4"/>
    </row>
    <row r="945" spans="1:16" ht="15" customHeight="1" x14ac:dyDescent="0.25">
      <c r="A945" s="5"/>
      <c r="G945" s="2"/>
      <c r="H945" s="3"/>
      <c r="J945" s="3"/>
      <c r="K945" s="3"/>
      <c r="O945" s="1"/>
      <c r="P945" s="4"/>
    </row>
    <row r="946" spans="1:16" ht="15" customHeight="1" x14ac:dyDescent="0.25">
      <c r="A946" s="5"/>
      <c r="G946" s="2"/>
      <c r="H946" s="3"/>
      <c r="J946" s="3"/>
      <c r="K946" s="3"/>
      <c r="O946" s="1"/>
      <c r="P946" s="4"/>
    </row>
    <row r="947" spans="1:16" ht="15" customHeight="1" x14ac:dyDescent="0.25">
      <c r="A947" s="5"/>
      <c r="G947" s="2"/>
      <c r="H947" s="3"/>
      <c r="J947" s="3"/>
      <c r="K947" s="3"/>
      <c r="O947" s="1"/>
      <c r="P947" s="4"/>
    </row>
    <row r="948" spans="1:16" ht="15" customHeight="1" x14ac:dyDescent="0.25">
      <c r="A948" s="5"/>
      <c r="G948" s="2"/>
      <c r="H948" s="3"/>
      <c r="J948" s="3"/>
      <c r="K948" s="3"/>
      <c r="O948" s="1"/>
      <c r="P948" s="4"/>
    </row>
    <row r="949" spans="1:16" ht="15" customHeight="1" x14ac:dyDescent="0.25">
      <c r="A949" s="5"/>
      <c r="G949" s="2"/>
      <c r="H949" s="3"/>
      <c r="J949" s="3"/>
      <c r="K949" s="3"/>
      <c r="O949" s="1"/>
      <c r="P949" s="4"/>
    </row>
    <row r="950" spans="1:16" ht="15" customHeight="1" x14ac:dyDescent="0.25">
      <c r="A950" s="5"/>
      <c r="G950" s="2"/>
      <c r="H950" s="3"/>
      <c r="J950" s="3"/>
      <c r="K950" s="3"/>
      <c r="O950" s="1"/>
      <c r="P950" s="4"/>
    </row>
    <row r="951" spans="1:16" ht="15" customHeight="1" x14ac:dyDescent="0.25">
      <c r="A951" s="5"/>
      <c r="G951" s="2"/>
      <c r="H951" s="3"/>
      <c r="J951" s="3"/>
      <c r="K951" s="3"/>
      <c r="O951" s="1"/>
      <c r="P951" s="4"/>
    </row>
    <row r="952" spans="1:16" ht="15" customHeight="1" x14ac:dyDescent="0.25">
      <c r="A952" s="5"/>
      <c r="G952" s="2"/>
      <c r="H952" s="3"/>
      <c r="J952" s="3"/>
      <c r="K952" s="3"/>
      <c r="O952" s="1"/>
      <c r="P952" s="4"/>
    </row>
    <row r="953" spans="1:16" ht="15" customHeight="1" x14ac:dyDescent="0.25">
      <c r="A953" s="5"/>
      <c r="G953" s="2"/>
      <c r="H953" s="3"/>
      <c r="J953" s="3"/>
      <c r="K953" s="3"/>
      <c r="O953" s="1"/>
      <c r="P953" s="4"/>
    </row>
    <row r="954" spans="1:16" ht="15" customHeight="1" x14ac:dyDescent="0.25">
      <c r="A954" s="5"/>
      <c r="G954" s="2"/>
      <c r="H954" s="3"/>
      <c r="J954" s="3"/>
      <c r="K954" s="3"/>
      <c r="O954" s="1"/>
      <c r="P954" s="4"/>
    </row>
    <row r="955" spans="1:16" ht="15" customHeight="1" x14ac:dyDescent="0.25">
      <c r="A955" s="5"/>
      <c r="G955" s="2"/>
      <c r="H955" s="3"/>
      <c r="J955" s="3"/>
      <c r="K955" s="3"/>
      <c r="O955" s="1"/>
      <c r="P955" s="4"/>
    </row>
    <row r="956" spans="1:16" ht="15" customHeight="1" x14ac:dyDescent="0.25">
      <c r="A956" s="5"/>
      <c r="G956" s="2"/>
      <c r="H956" s="3"/>
      <c r="J956" s="3"/>
      <c r="K956" s="3"/>
      <c r="O956" s="1"/>
      <c r="P956" s="4"/>
    </row>
    <row r="957" spans="1:16" ht="15" customHeight="1" x14ac:dyDescent="0.25">
      <c r="A957" s="5"/>
      <c r="G957" s="2"/>
      <c r="H957" s="3"/>
      <c r="J957" s="3"/>
      <c r="K957" s="3"/>
      <c r="O957" s="1"/>
      <c r="P957" s="4"/>
    </row>
    <row r="958" spans="1:16" ht="15" customHeight="1" x14ac:dyDescent="0.25">
      <c r="A958" s="5"/>
      <c r="G958" s="2"/>
      <c r="H958" s="3"/>
      <c r="J958" s="3"/>
      <c r="K958" s="3"/>
      <c r="O958" s="1"/>
      <c r="P958" s="4"/>
    </row>
    <row r="959" spans="1:16" ht="15" customHeight="1" x14ac:dyDescent="0.25">
      <c r="A959" s="5"/>
      <c r="G959" s="2"/>
      <c r="H959" s="3"/>
      <c r="J959" s="3"/>
      <c r="K959" s="3"/>
      <c r="O959" s="1"/>
      <c r="P959" s="4"/>
    </row>
    <row r="960" spans="1:16" ht="15" customHeight="1" x14ac:dyDescent="0.25">
      <c r="A960" s="5"/>
      <c r="G960" s="2"/>
      <c r="H960" s="3"/>
      <c r="J960" s="3"/>
      <c r="K960" s="3"/>
      <c r="O960" s="1"/>
      <c r="P960" s="4"/>
    </row>
    <row r="961" spans="1:16" ht="15" customHeight="1" x14ac:dyDescent="0.25">
      <c r="A961" s="5"/>
      <c r="G961" s="2"/>
      <c r="H961" s="3"/>
      <c r="J961" s="3"/>
      <c r="K961" s="3"/>
      <c r="O961" s="1"/>
      <c r="P961" s="4"/>
    </row>
    <row r="962" spans="1:16" ht="15" customHeight="1" x14ac:dyDescent="0.25">
      <c r="A962" s="5"/>
      <c r="G962" s="2"/>
      <c r="H962" s="3"/>
      <c r="J962" s="3"/>
      <c r="K962" s="3"/>
      <c r="O962" s="1"/>
      <c r="P962" s="4"/>
    </row>
    <row r="963" spans="1:16" ht="15" customHeight="1" x14ac:dyDescent="0.25">
      <c r="A963" s="5"/>
      <c r="G963" s="2"/>
      <c r="H963" s="3"/>
      <c r="J963" s="3"/>
      <c r="K963" s="3"/>
      <c r="O963" s="1"/>
      <c r="P963" s="4"/>
    </row>
    <row r="964" spans="1:16" ht="15" customHeight="1" x14ac:dyDescent="0.25">
      <c r="A964" s="5"/>
      <c r="G964" s="2"/>
      <c r="H964" s="3"/>
      <c r="J964" s="3"/>
      <c r="K964" s="3"/>
      <c r="O964" s="1"/>
      <c r="P964" s="4"/>
    </row>
    <row r="965" spans="1:16" ht="15" customHeight="1" x14ac:dyDescent="0.25">
      <c r="A965" s="5"/>
      <c r="G965" s="2"/>
      <c r="H965" s="3"/>
      <c r="J965" s="3"/>
      <c r="K965" s="3"/>
      <c r="O965" s="1"/>
      <c r="P965" s="4"/>
    </row>
    <row r="966" spans="1:16" ht="15" customHeight="1" x14ac:dyDescent="0.25">
      <c r="A966" s="5"/>
      <c r="G966" s="2"/>
      <c r="H966" s="3"/>
      <c r="J966" s="3"/>
      <c r="K966" s="3"/>
      <c r="O966" s="1"/>
      <c r="P966" s="4"/>
    </row>
    <row r="967" spans="1:16" ht="15" customHeight="1" x14ac:dyDescent="0.25">
      <c r="A967" s="5"/>
      <c r="G967" s="2"/>
      <c r="H967" s="3"/>
      <c r="J967" s="3"/>
      <c r="K967" s="3"/>
      <c r="O967" s="1"/>
      <c r="P967" s="4"/>
    </row>
    <row r="968" spans="1:16" ht="15" customHeight="1" x14ac:dyDescent="0.25">
      <c r="A968" s="5"/>
      <c r="G968" s="2"/>
      <c r="H968" s="3"/>
      <c r="J968" s="3"/>
      <c r="K968" s="3"/>
      <c r="O968" s="1"/>
      <c r="P968" s="4"/>
    </row>
    <row r="969" spans="1:16" ht="15" customHeight="1" x14ac:dyDescent="0.25">
      <c r="A969" s="5"/>
      <c r="G969" s="2"/>
      <c r="H969" s="3"/>
      <c r="J969" s="3"/>
      <c r="K969" s="3"/>
      <c r="O969" s="1"/>
      <c r="P969" s="4"/>
    </row>
    <row r="970" spans="1:16" ht="15" customHeight="1" x14ac:dyDescent="0.25">
      <c r="A970" s="5"/>
      <c r="G970" s="2"/>
      <c r="H970" s="3"/>
      <c r="J970" s="3"/>
      <c r="K970" s="3"/>
      <c r="O970" s="1"/>
      <c r="P970" s="4"/>
    </row>
    <row r="971" spans="1:16" ht="15" customHeight="1" x14ac:dyDescent="0.25">
      <c r="A971" s="5"/>
      <c r="G971" s="2"/>
      <c r="H971" s="3"/>
      <c r="J971" s="3"/>
      <c r="K971" s="3"/>
      <c r="O971" s="1"/>
      <c r="P971" s="4"/>
    </row>
    <row r="972" spans="1:16" ht="15" customHeight="1" x14ac:dyDescent="0.25">
      <c r="A972" s="5"/>
      <c r="G972" s="2"/>
      <c r="H972" s="3"/>
      <c r="J972" s="3"/>
      <c r="K972" s="3"/>
      <c r="O972" s="1"/>
      <c r="P972" s="4"/>
    </row>
    <row r="973" spans="1:16" ht="15" customHeight="1" x14ac:dyDescent="0.25">
      <c r="A973" s="5"/>
      <c r="G973" s="2"/>
      <c r="H973" s="3"/>
      <c r="J973" s="3"/>
      <c r="K973" s="3"/>
      <c r="O973" s="1"/>
      <c r="P973" s="4"/>
    </row>
    <row r="974" spans="1:16" ht="15" customHeight="1" x14ac:dyDescent="0.25">
      <c r="A974" s="5"/>
      <c r="G974" s="2"/>
      <c r="H974" s="3"/>
      <c r="J974" s="3"/>
      <c r="K974" s="3"/>
      <c r="O974" s="1"/>
      <c r="P974" s="4"/>
    </row>
    <row r="975" spans="1:16" ht="15" customHeight="1" x14ac:dyDescent="0.25">
      <c r="A975" s="5"/>
      <c r="G975" s="2"/>
      <c r="H975" s="3"/>
      <c r="J975" s="3"/>
      <c r="K975" s="3"/>
      <c r="O975" s="1"/>
      <c r="P975" s="4"/>
    </row>
    <row r="976" spans="1:16" ht="15" customHeight="1" x14ac:dyDescent="0.25">
      <c r="A976" s="5"/>
      <c r="G976" s="2"/>
      <c r="H976" s="3"/>
      <c r="J976" s="3"/>
      <c r="K976" s="3"/>
      <c r="O976" s="1"/>
      <c r="P976" s="4"/>
    </row>
    <row r="977" spans="1:16" ht="15" customHeight="1" x14ac:dyDescent="0.25">
      <c r="A977" s="5"/>
      <c r="G977" s="2"/>
      <c r="H977" s="3"/>
      <c r="J977" s="3"/>
      <c r="K977" s="3"/>
      <c r="O977" s="1"/>
      <c r="P977" s="4"/>
    </row>
    <row r="978" spans="1:16" ht="15" customHeight="1" x14ac:dyDescent="0.25">
      <c r="A978" s="5"/>
      <c r="G978" s="2"/>
      <c r="H978" s="3"/>
      <c r="J978" s="3"/>
      <c r="K978" s="3"/>
      <c r="O978" s="1"/>
      <c r="P978" s="4"/>
    </row>
    <row r="979" spans="1:16" ht="15" customHeight="1" x14ac:dyDescent="0.25">
      <c r="A979" s="5"/>
      <c r="G979" s="2"/>
      <c r="H979" s="3"/>
      <c r="J979" s="3"/>
      <c r="K979" s="3"/>
      <c r="O979" s="1"/>
      <c r="P979" s="4"/>
    </row>
    <row r="980" spans="1:16" ht="15" customHeight="1" x14ac:dyDescent="0.25">
      <c r="A980" s="5"/>
      <c r="G980" s="2"/>
      <c r="H980" s="3"/>
      <c r="J980" s="3"/>
      <c r="K980" s="3"/>
      <c r="O980" s="1"/>
      <c r="P980" s="4"/>
    </row>
    <row r="981" spans="1:16" ht="15" customHeight="1" x14ac:dyDescent="0.25">
      <c r="A981" s="5"/>
      <c r="G981" s="2"/>
      <c r="H981" s="3"/>
      <c r="J981" s="3"/>
      <c r="K981" s="3"/>
      <c r="O981" s="1"/>
      <c r="P981" s="4"/>
    </row>
    <row r="982" spans="1:16" ht="15" customHeight="1" x14ac:dyDescent="0.25">
      <c r="A982" s="5"/>
      <c r="G982" s="2"/>
      <c r="H982" s="3"/>
      <c r="J982" s="3"/>
      <c r="K982" s="3"/>
      <c r="O982" s="1"/>
      <c r="P982" s="4"/>
    </row>
    <row r="983" spans="1:16" ht="15" customHeight="1" x14ac:dyDescent="0.25">
      <c r="A983" s="5"/>
      <c r="G983" s="2"/>
      <c r="H983" s="3"/>
      <c r="J983" s="3"/>
      <c r="K983" s="3"/>
      <c r="O983" s="1"/>
      <c r="P983" s="4"/>
    </row>
    <row r="984" spans="1:16" ht="15" customHeight="1" x14ac:dyDescent="0.25">
      <c r="A984" s="5"/>
      <c r="G984" s="2"/>
      <c r="H984" s="3"/>
      <c r="J984" s="3"/>
      <c r="K984" s="3"/>
      <c r="O984" s="1"/>
      <c r="P984" s="4"/>
    </row>
    <row r="985" spans="1:16" ht="15" customHeight="1" x14ac:dyDescent="0.25">
      <c r="A985" s="5"/>
      <c r="G985" s="2"/>
      <c r="H985" s="3"/>
      <c r="J985" s="3"/>
      <c r="K985" s="3"/>
      <c r="O985" s="1"/>
      <c r="P985" s="4"/>
    </row>
    <row r="986" spans="1:16" ht="15" customHeight="1" x14ac:dyDescent="0.25">
      <c r="A986" s="5"/>
      <c r="G986" s="2"/>
      <c r="H986" s="3"/>
      <c r="J986" s="3"/>
      <c r="K986" s="3"/>
      <c r="O986" s="1"/>
      <c r="P986" s="4"/>
    </row>
    <row r="987" spans="1:16" ht="15" customHeight="1" x14ac:dyDescent="0.25">
      <c r="A987" s="5"/>
      <c r="G987" s="2"/>
      <c r="H987" s="3"/>
      <c r="J987" s="3"/>
      <c r="K987" s="3"/>
      <c r="O987" s="1"/>
      <c r="P987" s="4"/>
    </row>
    <row r="988" spans="1:16" ht="15" customHeight="1" x14ac:dyDescent="0.25">
      <c r="A988" s="5"/>
      <c r="G988" s="2"/>
      <c r="H988" s="3"/>
      <c r="J988" s="3"/>
      <c r="K988" s="3"/>
      <c r="O988" s="1"/>
      <c r="P988" s="4"/>
    </row>
    <row r="989" spans="1:16" ht="15" customHeight="1" x14ac:dyDescent="0.25">
      <c r="A989" s="5"/>
      <c r="G989" s="2"/>
      <c r="H989" s="3"/>
      <c r="J989" s="3"/>
      <c r="K989" s="3"/>
      <c r="O989" s="1"/>
      <c r="P989" s="4"/>
    </row>
    <row r="990" spans="1:16" ht="15" customHeight="1" x14ac:dyDescent="0.25">
      <c r="A990" s="5"/>
      <c r="G990" s="2"/>
      <c r="H990" s="3"/>
      <c r="J990" s="3"/>
      <c r="K990" s="3"/>
      <c r="O990" s="1"/>
      <c r="P990" s="4"/>
    </row>
    <row r="991" spans="1:16" ht="15" customHeight="1" x14ac:dyDescent="0.25">
      <c r="A991" s="5"/>
      <c r="G991" s="2"/>
      <c r="H991" s="3"/>
      <c r="J991" s="3"/>
      <c r="K991" s="3"/>
      <c r="O991" s="1"/>
      <c r="P991" s="4"/>
    </row>
    <row r="992" spans="1:16" ht="15" customHeight="1" x14ac:dyDescent="0.25">
      <c r="A992" s="5"/>
      <c r="G992" s="2"/>
      <c r="H992" s="3"/>
      <c r="J992" s="3"/>
      <c r="K992" s="3"/>
      <c r="O992" s="1"/>
      <c r="P992" s="4"/>
    </row>
    <row r="993" spans="1:16" ht="15" customHeight="1" x14ac:dyDescent="0.25">
      <c r="A993" s="5"/>
      <c r="G993" s="2"/>
      <c r="H993" s="3"/>
      <c r="J993" s="3"/>
      <c r="K993" s="3"/>
      <c r="O993" s="1"/>
      <c r="P993" s="4"/>
    </row>
    <row r="994" spans="1:16" ht="15" customHeight="1" x14ac:dyDescent="0.25">
      <c r="A994" s="5"/>
      <c r="G994" s="2"/>
      <c r="H994" s="3"/>
      <c r="J994" s="3"/>
      <c r="K994" s="3"/>
      <c r="O994" s="1"/>
      <c r="P994" s="4"/>
    </row>
    <row r="995" spans="1:16" ht="15" customHeight="1" x14ac:dyDescent="0.25">
      <c r="A995" s="5"/>
      <c r="G995" s="2"/>
      <c r="H995" s="3"/>
      <c r="J995" s="3"/>
      <c r="K995" s="3"/>
      <c r="O995" s="1"/>
      <c r="P995" s="4"/>
    </row>
    <row r="996" spans="1:16" ht="15" customHeight="1" x14ac:dyDescent="0.25">
      <c r="A996" s="5"/>
      <c r="G996" s="2"/>
      <c r="H996" s="3"/>
      <c r="J996" s="3"/>
      <c r="K996" s="3"/>
      <c r="O996" s="1"/>
      <c r="P996" s="4"/>
    </row>
    <row r="997" spans="1:16" ht="15" customHeight="1" x14ac:dyDescent="0.25">
      <c r="A997" s="5"/>
      <c r="G997" s="2"/>
      <c r="H997" s="3"/>
      <c r="J997" s="3"/>
      <c r="K997" s="3"/>
      <c r="O997" s="1"/>
      <c r="P997" s="4"/>
    </row>
    <row r="998" spans="1:16" ht="15" customHeight="1" x14ac:dyDescent="0.25">
      <c r="A998" s="5"/>
      <c r="G998" s="2"/>
      <c r="H998" s="3"/>
      <c r="J998" s="3"/>
      <c r="K998" s="3"/>
      <c r="O998" s="1"/>
      <c r="P998" s="4"/>
    </row>
    <row r="999" spans="1:16" ht="15" customHeight="1" x14ac:dyDescent="0.25">
      <c r="A999" s="5"/>
      <c r="G999" s="2"/>
      <c r="H999" s="3"/>
      <c r="J999" s="3"/>
      <c r="K999" s="3"/>
      <c r="O999" s="1"/>
      <c r="P999" s="4"/>
    </row>
    <row r="1000" spans="1:16" ht="15" customHeight="1" x14ac:dyDescent="0.25">
      <c r="A1000" s="5"/>
      <c r="G1000" s="2"/>
      <c r="H1000" s="3"/>
      <c r="J1000" s="3"/>
      <c r="K1000" s="3"/>
      <c r="O1000" s="1"/>
      <c r="P1000" s="4"/>
    </row>
    <row r="1001" spans="1:16" ht="15" customHeight="1" x14ac:dyDescent="0.25">
      <c r="A1001" s="5"/>
      <c r="G1001" s="2"/>
      <c r="H1001" s="3"/>
      <c r="J1001" s="3"/>
      <c r="K1001" s="3"/>
      <c r="O1001" s="1"/>
      <c r="P1001" s="4"/>
    </row>
    <row r="1002" spans="1:16" ht="15" customHeight="1" x14ac:dyDescent="0.25">
      <c r="A1002" s="5"/>
      <c r="G1002" s="2"/>
      <c r="H1002" s="3"/>
      <c r="J1002" s="3"/>
      <c r="K1002" s="3"/>
      <c r="O1002" s="1"/>
      <c r="P1002" s="4"/>
    </row>
    <row r="1003" spans="1:16" ht="15" customHeight="1" x14ac:dyDescent="0.25">
      <c r="A1003" s="5"/>
      <c r="G1003" s="2"/>
      <c r="H1003" s="3"/>
      <c r="J1003" s="3"/>
      <c r="K1003" s="3"/>
      <c r="O1003" s="1"/>
      <c r="P1003" s="4"/>
    </row>
    <row r="1004" spans="1:16" ht="15" customHeight="1" x14ac:dyDescent="0.25">
      <c r="A1004" s="5"/>
      <c r="G1004" s="2"/>
      <c r="H1004" s="3"/>
      <c r="J1004" s="3"/>
      <c r="K1004" s="3"/>
      <c r="O1004" s="1"/>
      <c r="P1004" s="4"/>
    </row>
    <row r="1005" spans="1:16" ht="15" customHeight="1" x14ac:dyDescent="0.25">
      <c r="A1005" s="5"/>
      <c r="G1005" s="2"/>
      <c r="H1005" s="3"/>
      <c r="J1005" s="3"/>
      <c r="K1005" s="3"/>
      <c r="O1005" s="1"/>
      <c r="P1005" s="4"/>
    </row>
    <row r="1006" spans="1:16" ht="15" customHeight="1" x14ac:dyDescent="0.25">
      <c r="A1006" s="5"/>
      <c r="G1006" s="2"/>
      <c r="H1006" s="3"/>
      <c r="J1006" s="3"/>
      <c r="K1006" s="3"/>
      <c r="O1006" s="1"/>
      <c r="P1006" s="4"/>
    </row>
    <row r="1007" spans="1:16" ht="15" customHeight="1" x14ac:dyDescent="0.25">
      <c r="A1007" s="5"/>
      <c r="G1007" s="2"/>
      <c r="H1007" s="3"/>
      <c r="J1007" s="3"/>
      <c r="K1007" s="3"/>
      <c r="O1007" s="1"/>
      <c r="P1007" s="4"/>
    </row>
    <row r="1008" spans="1:16" ht="15" customHeight="1" x14ac:dyDescent="0.25">
      <c r="A1008" s="5"/>
      <c r="G1008" s="2"/>
      <c r="H1008" s="3"/>
      <c r="J1008" s="3"/>
      <c r="K1008" s="3"/>
      <c r="O1008" s="1"/>
      <c r="P1008" s="4"/>
    </row>
    <row r="1009" spans="1:16" ht="15" customHeight="1" x14ac:dyDescent="0.25">
      <c r="A1009" s="5"/>
      <c r="G1009" s="2"/>
      <c r="H1009" s="3"/>
      <c r="J1009" s="3"/>
      <c r="K1009" s="3"/>
      <c r="O1009" s="1"/>
      <c r="P1009" s="4"/>
    </row>
    <row r="1010" spans="1:16" ht="15" customHeight="1" x14ac:dyDescent="0.25">
      <c r="A1010" s="5"/>
      <c r="G1010" s="2"/>
      <c r="H1010" s="3"/>
      <c r="J1010" s="3"/>
      <c r="K1010" s="3"/>
      <c r="O1010" s="1"/>
      <c r="P1010" s="4"/>
    </row>
    <row r="1011" spans="1:16" ht="15" customHeight="1" x14ac:dyDescent="0.25">
      <c r="A1011" s="5"/>
      <c r="G1011" s="2"/>
      <c r="H1011" s="3"/>
      <c r="J1011" s="3"/>
      <c r="K1011" s="3"/>
      <c r="O1011" s="1"/>
      <c r="P1011" s="4"/>
    </row>
    <row r="1012" spans="1:16" ht="15" customHeight="1" x14ac:dyDescent="0.25">
      <c r="A1012" s="5"/>
      <c r="G1012" s="2"/>
      <c r="H1012" s="3"/>
      <c r="J1012" s="3"/>
      <c r="K1012" s="3"/>
      <c r="O1012" s="1"/>
      <c r="P1012" s="4"/>
    </row>
    <row r="1013" spans="1:16" ht="15" customHeight="1" x14ac:dyDescent="0.25">
      <c r="A1013" s="5"/>
      <c r="G1013" s="2"/>
      <c r="H1013" s="3"/>
      <c r="J1013" s="3"/>
      <c r="K1013" s="3"/>
      <c r="O1013" s="1"/>
      <c r="P1013" s="4"/>
    </row>
    <row r="1014" spans="1:16" ht="15" customHeight="1" x14ac:dyDescent="0.25">
      <c r="A1014" s="5"/>
      <c r="G1014" s="2"/>
      <c r="H1014" s="3"/>
      <c r="J1014" s="3"/>
      <c r="K1014" s="3"/>
      <c r="O1014" s="1"/>
      <c r="P1014" s="4"/>
    </row>
    <row r="1015" spans="1:16" ht="15" customHeight="1" x14ac:dyDescent="0.25">
      <c r="A1015" s="5"/>
      <c r="G1015" s="2"/>
      <c r="H1015" s="3"/>
      <c r="J1015" s="3"/>
      <c r="K1015" s="3"/>
      <c r="O1015" s="1"/>
      <c r="P1015" s="4"/>
    </row>
    <row r="1016" spans="1:16" ht="15" customHeight="1" x14ac:dyDescent="0.25">
      <c r="A1016" s="5"/>
      <c r="G1016" s="2"/>
      <c r="H1016" s="3"/>
      <c r="J1016" s="3"/>
      <c r="K1016" s="3"/>
      <c r="O1016" s="1"/>
      <c r="P1016" s="4"/>
    </row>
    <row r="1017" spans="1:16" ht="15" customHeight="1" x14ac:dyDescent="0.25">
      <c r="A1017" s="5"/>
      <c r="G1017" s="2"/>
      <c r="H1017" s="3"/>
      <c r="J1017" s="3"/>
      <c r="K1017" s="3"/>
      <c r="O1017" s="1"/>
      <c r="P1017" s="4"/>
    </row>
    <row r="1018" spans="1:16" ht="15" customHeight="1" x14ac:dyDescent="0.25">
      <c r="A1018" s="5"/>
      <c r="G1018" s="2"/>
      <c r="H1018" s="3"/>
      <c r="J1018" s="3"/>
      <c r="K1018" s="3"/>
      <c r="O1018" s="1"/>
      <c r="P1018" s="4"/>
    </row>
    <row r="1019" spans="1:16" ht="15" customHeight="1" x14ac:dyDescent="0.25">
      <c r="A1019" s="5"/>
      <c r="G1019" s="2"/>
      <c r="H1019" s="3"/>
      <c r="J1019" s="3"/>
      <c r="K1019" s="3"/>
      <c r="O1019" s="1"/>
      <c r="P1019" s="4"/>
    </row>
    <row r="1020" spans="1:16" ht="15" customHeight="1" x14ac:dyDescent="0.25">
      <c r="A1020" s="5"/>
      <c r="G1020" s="2"/>
      <c r="H1020" s="3"/>
      <c r="J1020" s="3"/>
      <c r="K1020" s="3"/>
      <c r="O1020" s="1"/>
      <c r="P1020" s="4"/>
    </row>
    <row r="1021" spans="1:16" ht="15" customHeight="1" x14ac:dyDescent="0.25">
      <c r="A1021" s="5"/>
      <c r="G1021" s="2"/>
      <c r="H1021" s="3"/>
      <c r="J1021" s="3"/>
      <c r="K1021" s="3"/>
      <c r="O1021" s="1"/>
      <c r="P1021" s="4"/>
    </row>
    <row r="1022" spans="1:16" ht="15" customHeight="1" x14ac:dyDescent="0.25">
      <c r="A1022" s="5"/>
      <c r="G1022" s="2"/>
      <c r="H1022" s="3"/>
      <c r="J1022" s="3"/>
      <c r="K1022" s="3"/>
      <c r="O1022" s="1"/>
      <c r="P1022" s="4"/>
    </row>
    <row r="1023" spans="1:16" ht="15" customHeight="1" x14ac:dyDescent="0.25">
      <c r="A1023" s="5"/>
      <c r="G1023" s="2"/>
      <c r="H1023" s="3"/>
      <c r="J1023" s="3"/>
      <c r="K1023" s="3"/>
      <c r="O1023" s="1"/>
      <c r="P1023" s="4"/>
    </row>
    <row r="1024" spans="1:16" ht="15" customHeight="1" x14ac:dyDescent="0.25">
      <c r="A1024" s="5"/>
      <c r="G1024" s="2"/>
      <c r="H1024" s="3"/>
      <c r="J1024" s="3"/>
      <c r="K1024" s="3"/>
      <c r="O1024" s="1"/>
      <c r="P1024" s="4"/>
    </row>
    <row r="1025" spans="1:16" ht="15" customHeight="1" x14ac:dyDescent="0.25">
      <c r="A1025" s="5"/>
      <c r="G1025" s="2"/>
      <c r="H1025" s="3"/>
      <c r="J1025" s="3"/>
      <c r="K1025" s="3"/>
      <c r="O1025" s="1"/>
      <c r="P1025" s="4"/>
    </row>
    <row r="1026" spans="1:16" ht="15" customHeight="1" x14ac:dyDescent="0.25">
      <c r="A1026" s="5"/>
      <c r="G1026" s="2"/>
      <c r="H1026" s="3"/>
      <c r="J1026" s="3"/>
      <c r="K1026" s="3"/>
      <c r="O1026" s="1"/>
      <c r="P1026" s="4"/>
    </row>
    <row r="1027" spans="1:16" ht="15" customHeight="1" x14ac:dyDescent="0.25">
      <c r="A1027" s="5"/>
      <c r="G1027" s="2"/>
      <c r="H1027" s="3"/>
      <c r="J1027" s="3"/>
      <c r="K1027" s="3"/>
      <c r="O1027" s="1"/>
      <c r="P1027" s="4"/>
    </row>
    <row r="1028" spans="1:16" ht="15" customHeight="1" x14ac:dyDescent="0.25">
      <c r="A1028" s="5"/>
      <c r="G1028" s="2"/>
      <c r="H1028" s="3"/>
      <c r="J1028" s="3"/>
      <c r="K1028" s="3"/>
      <c r="O1028" s="1"/>
      <c r="P1028" s="4"/>
    </row>
    <row r="1029" spans="1:16" ht="15" customHeight="1" x14ac:dyDescent="0.25">
      <c r="A1029" s="5"/>
      <c r="G1029" s="2"/>
      <c r="H1029" s="3"/>
      <c r="J1029" s="3"/>
      <c r="K1029" s="3"/>
      <c r="O1029" s="1"/>
      <c r="P1029" s="4"/>
    </row>
    <row r="1030" spans="1:16" ht="15" customHeight="1" x14ac:dyDescent="0.25">
      <c r="A1030" s="5"/>
      <c r="G1030" s="2"/>
      <c r="H1030" s="3"/>
      <c r="J1030" s="3"/>
      <c r="K1030" s="3"/>
      <c r="O1030" s="1"/>
      <c r="P1030" s="4"/>
    </row>
    <row r="1031" spans="1:16" ht="15" customHeight="1" x14ac:dyDescent="0.25">
      <c r="A1031" s="5"/>
      <c r="G1031" s="2"/>
      <c r="H1031" s="3"/>
      <c r="J1031" s="3"/>
      <c r="K1031" s="3"/>
      <c r="O1031" s="1"/>
      <c r="P1031" s="4"/>
    </row>
    <row r="1032" spans="1:16" ht="15" customHeight="1" x14ac:dyDescent="0.25">
      <c r="A1032" s="5"/>
      <c r="G1032" s="2"/>
      <c r="H1032" s="3"/>
      <c r="J1032" s="3"/>
      <c r="K1032" s="3"/>
      <c r="O1032" s="1"/>
      <c r="P1032" s="4"/>
    </row>
    <row r="1033" spans="1:16" ht="15" customHeight="1" x14ac:dyDescent="0.25">
      <c r="A1033" s="5"/>
      <c r="G1033" s="2"/>
      <c r="H1033" s="3"/>
      <c r="J1033" s="3"/>
      <c r="K1033" s="3"/>
      <c r="O1033" s="1"/>
      <c r="P1033" s="4"/>
    </row>
    <row r="1034" spans="1:16" ht="15" customHeight="1" x14ac:dyDescent="0.25">
      <c r="A1034" s="5"/>
      <c r="G1034" s="2"/>
      <c r="H1034" s="3"/>
      <c r="J1034" s="3"/>
      <c r="K1034" s="3"/>
      <c r="O1034" s="1"/>
      <c r="P1034" s="4"/>
    </row>
    <row r="1035" spans="1:16" ht="15" customHeight="1" x14ac:dyDescent="0.25">
      <c r="A1035" s="5"/>
      <c r="G1035" s="2"/>
      <c r="H1035" s="3"/>
      <c r="J1035" s="3"/>
      <c r="K1035" s="3"/>
      <c r="O1035" s="1"/>
      <c r="P1035" s="4"/>
    </row>
    <row r="1036" spans="1:16" ht="15" customHeight="1" x14ac:dyDescent="0.25">
      <c r="A1036" s="5"/>
      <c r="G1036" s="2"/>
      <c r="H1036" s="3"/>
      <c r="J1036" s="3"/>
      <c r="K1036" s="3"/>
      <c r="O1036" s="1"/>
      <c r="P1036" s="4"/>
    </row>
    <row r="1037" spans="1:16" ht="15" customHeight="1" x14ac:dyDescent="0.25">
      <c r="A1037" s="5"/>
      <c r="G1037" s="2"/>
      <c r="H1037" s="3"/>
      <c r="J1037" s="3"/>
      <c r="K1037" s="3"/>
      <c r="O1037" s="1"/>
      <c r="P1037" s="4"/>
    </row>
    <row r="1038" spans="1:16" ht="15" customHeight="1" x14ac:dyDescent="0.25">
      <c r="A1038" s="5"/>
      <c r="G1038" s="2"/>
      <c r="H1038" s="3"/>
      <c r="J1038" s="3"/>
      <c r="K1038" s="3"/>
      <c r="O1038" s="1"/>
      <c r="P1038" s="4"/>
    </row>
    <row r="1039" spans="1:16" ht="15" customHeight="1" x14ac:dyDescent="0.25">
      <c r="A1039" s="5"/>
      <c r="G1039" s="2"/>
      <c r="H1039" s="3"/>
      <c r="J1039" s="3"/>
      <c r="K1039" s="3"/>
      <c r="O1039" s="1"/>
      <c r="P1039" s="4"/>
    </row>
    <row r="1040" spans="1:16" ht="15" customHeight="1" x14ac:dyDescent="0.25">
      <c r="A1040" s="5"/>
      <c r="G1040" s="2"/>
      <c r="H1040" s="3"/>
      <c r="J1040" s="3"/>
      <c r="K1040" s="3"/>
      <c r="O1040" s="1"/>
      <c r="P1040" s="4"/>
    </row>
    <row r="1041" spans="1:16" ht="15" customHeight="1" x14ac:dyDescent="0.25">
      <c r="A1041" s="5"/>
      <c r="G1041" s="2"/>
      <c r="H1041" s="3"/>
      <c r="J1041" s="3"/>
      <c r="K1041" s="3"/>
      <c r="O1041" s="1"/>
      <c r="P1041" s="4"/>
    </row>
    <row r="1042" spans="1:16" ht="15" customHeight="1" x14ac:dyDescent="0.25">
      <c r="A1042" s="5"/>
      <c r="G1042" s="2"/>
      <c r="H1042" s="3"/>
      <c r="J1042" s="3"/>
      <c r="K1042" s="3"/>
      <c r="O1042" s="1"/>
      <c r="P1042" s="4"/>
    </row>
    <row r="1043" spans="1:16" ht="15" customHeight="1" x14ac:dyDescent="0.25">
      <c r="A1043" s="5"/>
      <c r="G1043" s="2"/>
      <c r="H1043" s="3"/>
      <c r="J1043" s="3"/>
      <c r="K1043" s="3"/>
      <c r="O1043" s="1"/>
      <c r="P1043" s="4"/>
    </row>
    <row r="1044" spans="1:16" ht="15" customHeight="1" x14ac:dyDescent="0.25">
      <c r="A1044" s="5"/>
      <c r="G1044" s="2"/>
      <c r="H1044" s="3"/>
      <c r="J1044" s="3"/>
      <c r="K1044" s="3"/>
      <c r="O1044" s="1"/>
      <c r="P1044" s="4"/>
    </row>
    <row r="1045" spans="1:16" ht="15" customHeight="1" x14ac:dyDescent="0.25">
      <c r="A1045" s="5"/>
      <c r="G1045" s="2"/>
      <c r="H1045" s="3"/>
      <c r="J1045" s="3"/>
      <c r="K1045" s="3"/>
      <c r="O1045" s="1"/>
      <c r="P1045" s="4"/>
    </row>
    <row r="1046" spans="1:16" ht="15" customHeight="1" x14ac:dyDescent="0.25">
      <c r="A1046" s="5"/>
      <c r="G1046" s="2"/>
      <c r="H1046" s="3"/>
      <c r="J1046" s="3"/>
      <c r="K1046" s="3"/>
      <c r="O1046" s="1"/>
      <c r="P1046" s="4"/>
    </row>
    <row r="1047" spans="1:16" ht="15" customHeight="1" x14ac:dyDescent="0.25">
      <c r="A1047" s="5"/>
      <c r="G1047" s="2"/>
      <c r="H1047" s="3"/>
      <c r="J1047" s="3"/>
      <c r="K1047" s="3"/>
      <c r="O1047" s="1"/>
      <c r="P1047" s="4"/>
    </row>
    <row r="1048" spans="1:16" ht="15" customHeight="1" x14ac:dyDescent="0.25">
      <c r="A1048" s="5"/>
      <c r="G1048" s="2"/>
      <c r="H1048" s="3"/>
      <c r="J1048" s="3"/>
      <c r="K1048" s="3"/>
      <c r="O1048" s="1"/>
      <c r="P1048" s="4"/>
    </row>
    <row r="1049" spans="1:16" ht="15" customHeight="1" x14ac:dyDescent="0.25">
      <c r="A1049" s="5"/>
      <c r="G1049" s="2"/>
      <c r="H1049" s="3"/>
      <c r="J1049" s="3"/>
      <c r="K1049" s="3"/>
      <c r="O1049" s="1"/>
      <c r="P1049" s="4"/>
    </row>
    <row r="1050" spans="1:16" ht="15" customHeight="1" x14ac:dyDescent="0.25">
      <c r="A1050" s="5"/>
      <c r="G1050" s="2"/>
      <c r="H1050" s="3"/>
      <c r="J1050" s="3"/>
      <c r="K1050" s="3"/>
      <c r="O1050" s="1"/>
      <c r="P1050" s="4"/>
    </row>
    <row r="1051" spans="1:16" ht="15" customHeight="1" x14ac:dyDescent="0.25">
      <c r="A1051" s="5"/>
      <c r="G1051" s="2"/>
      <c r="H1051" s="3"/>
      <c r="J1051" s="3"/>
      <c r="K1051" s="3"/>
      <c r="O1051" s="1"/>
      <c r="P1051" s="4"/>
    </row>
    <row r="1052" spans="1:16" ht="15" customHeight="1" x14ac:dyDescent="0.25">
      <c r="A1052" s="5"/>
      <c r="G1052" s="2"/>
      <c r="H1052" s="3"/>
      <c r="J1052" s="3"/>
      <c r="K1052" s="3"/>
      <c r="O1052" s="1"/>
      <c r="P1052" s="4"/>
    </row>
    <row r="1053" spans="1:16" ht="15" customHeight="1" x14ac:dyDescent="0.25">
      <c r="A1053" s="5"/>
      <c r="G1053" s="2"/>
      <c r="H1053" s="3"/>
      <c r="J1053" s="3"/>
      <c r="K1053" s="3"/>
      <c r="O1053" s="1"/>
      <c r="P1053" s="4"/>
    </row>
    <row r="1054" spans="1:16" ht="15" customHeight="1" x14ac:dyDescent="0.25">
      <c r="A1054" s="5"/>
      <c r="G1054" s="2"/>
      <c r="H1054" s="3"/>
      <c r="J1054" s="3"/>
      <c r="K1054" s="3"/>
      <c r="O1054" s="1"/>
      <c r="P1054" s="4"/>
    </row>
    <row r="1055" spans="1:16" ht="15" customHeight="1" x14ac:dyDescent="0.25">
      <c r="A1055" s="5"/>
      <c r="G1055" s="2"/>
      <c r="H1055" s="3"/>
      <c r="J1055" s="3"/>
      <c r="K1055" s="3"/>
      <c r="O1055" s="1"/>
      <c r="P1055" s="4"/>
    </row>
    <row r="1056" spans="1:16" ht="15" customHeight="1" x14ac:dyDescent="0.25">
      <c r="A1056" s="5"/>
      <c r="G1056" s="2"/>
      <c r="H1056" s="3"/>
      <c r="J1056" s="3"/>
      <c r="K1056" s="3"/>
      <c r="O1056" s="1"/>
      <c r="P1056" s="4"/>
    </row>
    <row r="1057" spans="1:16" ht="15" customHeight="1" x14ac:dyDescent="0.25">
      <c r="A1057" s="5"/>
      <c r="G1057" s="2"/>
      <c r="H1057" s="3"/>
      <c r="J1057" s="3"/>
      <c r="K1057" s="3"/>
      <c r="O1057" s="1"/>
      <c r="P1057" s="4"/>
    </row>
    <row r="1058" spans="1:16" ht="15" customHeight="1" x14ac:dyDescent="0.25">
      <c r="A1058" s="5"/>
      <c r="G1058" s="2"/>
      <c r="H1058" s="3"/>
      <c r="J1058" s="3"/>
      <c r="K1058" s="3"/>
      <c r="O1058" s="1"/>
      <c r="P1058" s="4"/>
    </row>
    <row r="1059" spans="1:16" ht="15" customHeight="1" x14ac:dyDescent="0.25">
      <c r="A1059" s="5"/>
      <c r="G1059" s="2"/>
      <c r="H1059" s="3"/>
      <c r="J1059" s="3"/>
      <c r="K1059" s="3"/>
      <c r="O1059" s="1"/>
      <c r="P1059" s="4"/>
    </row>
    <row r="1060" spans="1:16" ht="15" customHeight="1" x14ac:dyDescent="0.25">
      <c r="A1060" s="5"/>
      <c r="G1060" s="2"/>
      <c r="H1060" s="3"/>
      <c r="J1060" s="3"/>
      <c r="K1060" s="3"/>
      <c r="O1060" s="1"/>
      <c r="P1060" s="4"/>
    </row>
    <row r="1061" spans="1:16" ht="15" customHeight="1" x14ac:dyDescent="0.25">
      <c r="A1061" s="5"/>
      <c r="G1061" s="2"/>
      <c r="H1061" s="3"/>
      <c r="J1061" s="3"/>
      <c r="K1061" s="3"/>
      <c r="O1061" s="1"/>
      <c r="P1061" s="4"/>
    </row>
    <row r="1062" spans="1:16" ht="15" customHeight="1" x14ac:dyDescent="0.25">
      <c r="A1062" s="5"/>
      <c r="G1062" s="2"/>
      <c r="H1062" s="3"/>
      <c r="J1062" s="3"/>
      <c r="K1062" s="3"/>
      <c r="O1062" s="1"/>
      <c r="P1062" s="4"/>
    </row>
    <row r="1063" spans="1:16" ht="15" customHeight="1" x14ac:dyDescent="0.25">
      <c r="A1063" s="5"/>
      <c r="G1063" s="2"/>
      <c r="H1063" s="3"/>
      <c r="J1063" s="3"/>
      <c r="K1063" s="3"/>
      <c r="O1063" s="1"/>
      <c r="P1063" s="4"/>
    </row>
    <row r="1064" spans="1:16" ht="15" customHeight="1" x14ac:dyDescent="0.25">
      <c r="A1064" s="5"/>
      <c r="G1064" s="2"/>
      <c r="H1064" s="3"/>
      <c r="J1064" s="3"/>
      <c r="K1064" s="3"/>
      <c r="O1064" s="1"/>
      <c r="P1064" s="4"/>
    </row>
    <row r="1065" spans="1:16" ht="15" customHeight="1" x14ac:dyDescent="0.25">
      <c r="A1065" s="5"/>
      <c r="G1065" s="2"/>
      <c r="H1065" s="3"/>
      <c r="J1065" s="3"/>
      <c r="K1065" s="3"/>
      <c r="O1065" s="1"/>
      <c r="P1065" s="4"/>
    </row>
    <row r="1066" spans="1:16" ht="15" customHeight="1" x14ac:dyDescent="0.25">
      <c r="A1066" s="5"/>
      <c r="G1066" s="2"/>
      <c r="H1066" s="3"/>
      <c r="J1066" s="3"/>
      <c r="K1066" s="3"/>
      <c r="O1066" s="1"/>
      <c r="P1066" s="4"/>
    </row>
    <row r="1067" spans="1:16" ht="15" customHeight="1" x14ac:dyDescent="0.25">
      <c r="A1067" s="5"/>
      <c r="G1067" s="2"/>
      <c r="H1067" s="3"/>
      <c r="J1067" s="3"/>
      <c r="K1067" s="3"/>
      <c r="O1067" s="1"/>
      <c r="P1067" s="4"/>
    </row>
    <row r="1068" spans="1:16" ht="15" customHeight="1" x14ac:dyDescent="0.25">
      <c r="A1068" s="5"/>
      <c r="G1068" s="2"/>
      <c r="H1068" s="3"/>
      <c r="J1068" s="3"/>
      <c r="K1068" s="3"/>
      <c r="O1068" s="1"/>
      <c r="P1068" s="4"/>
    </row>
    <row r="1069" spans="1:16" ht="15" customHeight="1" x14ac:dyDescent="0.25">
      <c r="A1069" s="5"/>
      <c r="G1069" s="2"/>
      <c r="H1069" s="3"/>
      <c r="J1069" s="3"/>
      <c r="K1069" s="3"/>
      <c r="O1069" s="1"/>
      <c r="P1069" s="4"/>
    </row>
    <row r="1070" spans="1:16" ht="15" customHeight="1" x14ac:dyDescent="0.25">
      <c r="A1070" s="5"/>
      <c r="G1070" s="2"/>
      <c r="H1070" s="3"/>
      <c r="J1070" s="3"/>
      <c r="K1070" s="3"/>
      <c r="O1070" s="1"/>
      <c r="P1070" s="4"/>
    </row>
    <row r="1071" spans="1:16" ht="15" customHeight="1" x14ac:dyDescent="0.25">
      <c r="A1071" s="5"/>
      <c r="G1071" s="2"/>
      <c r="H1071" s="3"/>
      <c r="J1071" s="3"/>
      <c r="K1071" s="3"/>
      <c r="O1071" s="1"/>
      <c r="P1071" s="4"/>
    </row>
    <row r="1072" spans="1:16" ht="15" customHeight="1" x14ac:dyDescent="0.25">
      <c r="A1072" s="5"/>
      <c r="G1072" s="2"/>
      <c r="H1072" s="3"/>
      <c r="J1072" s="3"/>
      <c r="K1072" s="3"/>
      <c r="O1072" s="1"/>
      <c r="P1072" s="4"/>
    </row>
    <row r="1073" spans="1:16" ht="15" customHeight="1" x14ac:dyDescent="0.25">
      <c r="A1073" s="5"/>
      <c r="G1073" s="2"/>
      <c r="H1073" s="3"/>
      <c r="J1073" s="3"/>
      <c r="K1073" s="3"/>
      <c r="O1073" s="1"/>
      <c r="P1073" s="4"/>
    </row>
    <row r="1074" spans="1:16" ht="15" customHeight="1" x14ac:dyDescent="0.25">
      <c r="A1074" s="5"/>
      <c r="G1074" s="2"/>
      <c r="H1074" s="3"/>
      <c r="J1074" s="3"/>
      <c r="K1074" s="3"/>
      <c r="O1074" s="1"/>
      <c r="P1074" s="4"/>
    </row>
    <row r="1075" spans="1:16" ht="15" customHeight="1" x14ac:dyDescent="0.25">
      <c r="A1075" s="5"/>
      <c r="G1075" s="2"/>
      <c r="H1075" s="3"/>
      <c r="J1075" s="3"/>
      <c r="K1075" s="3"/>
      <c r="O1075" s="1"/>
      <c r="P1075" s="4"/>
    </row>
    <row r="1076" spans="1:16" ht="15" customHeight="1" x14ac:dyDescent="0.25">
      <c r="A1076" s="5"/>
      <c r="G1076" s="2"/>
      <c r="H1076" s="3"/>
      <c r="J1076" s="3"/>
      <c r="K1076" s="3"/>
      <c r="O1076" s="1"/>
      <c r="P1076" s="4"/>
    </row>
    <row r="1077" spans="1:16" ht="15" customHeight="1" x14ac:dyDescent="0.25">
      <c r="A1077" s="5"/>
      <c r="G1077" s="2"/>
      <c r="H1077" s="3"/>
      <c r="J1077" s="3"/>
      <c r="K1077" s="3"/>
      <c r="O1077" s="1"/>
      <c r="P1077" s="4"/>
    </row>
    <row r="1078" spans="1:16" ht="15" customHeight="1" x14ac:dyDescent="0.25">
      <c r="A1078" s="5"/>
      <c r="G1078" s="2"/>
      <c r="H1078" s="3"/>
      <c r="J1078" s="3"/>
      <c r="K1078" s="3"/>
      <c r="O1078" s="1"/>
      <c r="P1078" s="4"/>
    </row>
    <row r="1079" spans="1:16" ht="15" customHeight="1" x14ac:dyDescent="0.25">
      <c r="A1079" s="5"/>
      <c r="G1079" s="2"/>
      <c r="H1079" s="3"/>
      <c r="J1079" s="3"/>
      <c r="K1079" s="3"/>
      <c r="O1079" s="1"/>
      <c r="P1079" s="4"/>
    </row>
    <row r="1080" spans="1:16" ht="15" customHeight="1" x14ac:dyDescent="0.25">
      <c r="A1080" s="5"/>
      <c r="G1080" s="2"/>
      <c r="H1080" s="3"/>
      <c r="J1080" s="3"/>
      <c r="K1080" s="3"/>
      <c r="O1080" s="1"/>
      <c r="P1080" s="4"/>
    </row>
    <row r="1081" spans="1:16" ht="15" customHeight="1" x14ac:dyDescent="0.25">
      <c r="A1081" s="5"/>
      <c r="G1081" s="2"/>
      <c r="H1081" s="3"/>
      <c r="J1081" s="3"/>
      <c r="K1081" s="3"/>
      <c r="O1081" s="1"/>
      <c r="P1081" s="4"/>
    </row>
    <row r="1082" spans="1:16" ht="15" customHeight="1" x14ac:dyDescent="0.25">
      <c r="A1082" s="5"/>
      <c r="G1082" s="2"/>
      <c r="H1082" s="3"/>
      <c r="J1082" s="3"/>
      <c r="K1082" s="3"/>
      <c r="O1082" s="1"/>
      <c r="P1082" s="4"/>
    </row>
    <row r="1083" spans="1:16" ht="15" customHeight="1" x14ac:dyDescent="0.25">
      <c r="A1083" s="5"/>
      <c r="G1083" s="2"/>
      <c r="H1083" s="3"/>
      <c r="J1083" s="3"/>
      <c r="K1083" s="3"/>
      <c r="O1083" s="1"/>
      <c r="P1083" s="4"/>
    </row>
    <row r="1084" spans="1:16" ht="15" customHeight="1" x14ac:dyDescent="0.25">
      <c r="A1084" s="5"/>
      <c r="G1084" s="2"/>
      <c r="H1084" s="3"/>
      <c r="J1084" s="3"/>
      <c r="K1084" s="3"/>
      <c r="O1084" s="1"/>
      <c r="P1084" s="4"/>
    </row>
    <row r="1085" spans="1:16" ht="15" customHeight="1" x14ac:dyDescent="0.25">
      <c r="A1085" s="5"/>
      <c r="G1085" s="2"/>
      <c r="H1085" s="3"/>
      <c r="J1085" s="3"/>
      <c r="K1085" s="3"/>
      <c r="O1085" s="1"/>
      <c r="P1085" s="4"/>
    </row>
    <row r="1086" spans="1:16" ht="15" customHeight="1" x14ac:dyDescent="0.25">
      <c r="A1086" s="5"/>
      <c r="G1086" s="2"/>
      <c r="H1086" s="3"/>
      <c r="J1086" s="3"/>
      <c r="K1086" s="3"/>
      <c r="O1086" s="1"/>
      <c r="P1086" s="4"/>
    </row>
    <row r="1087" spans="1:16" ht="15" customHeight="1" x14ac:dyDescent="0.25">
      <c r="A1087" s="5"/>
      <c r="G1087" s="2"/>
      <c r="H1087" s="3"/>
      <c r="J1087" s="3"/>
      <c r="K1087" s="3"/>
      <c r="O1087" s="1"/>
      <c r="P1087" s="4"/>
    </row>
    <row r="1088" spans="1:16" ht="15" customHeight="1" x14ac:dyDescent="0.25">
      <c r="A1088" s="5"/>
      <c r="G1088" s="2"/>
      <c r="H1088" s="3"/>
      <c r="J1088" s="3"/>
      <c r="K1088" s="3"/>
      <c r="O1088" s="1"/>
      <c r="P1088" s="4"/>
    </row>
    <row r="1089" spans="1:16" ht="15" customHeight="1" x14ac:dyDescent="0.25">
      <c r="A1089" s="5"/>
      <c r="G1089" s="2"/>
      <c r="H1089" s="3"/>
      <c r="J1089" s="3"/>
      <c r="K1089" s="3"/>
      <c r="O1089" s="1"/>
      <c r="P1089" s="4"/>
    </row>
    <row r="1090" spans="1:16" ht="15" customHeight="1" x14ac:dyDescent="0.25">
      <c r="A1090" s="5"/>
      <c r="G1090" s="2"/>
      <c r="H1090" s="3"/>
      <c r="J1090" s="3"/>
      <c r="K1090" s="3"/>
      <c r="O1090" s="1"/>
      <c r="P1090" s="4"/>
    </row>
    <row r="1091" spans="1:16" ht="15" customHeight="1" x14ac:dyDescent="0.25">
      <c r="A1091" s="5"/>
      <c r="G1091" s="2"/>
      <c r="H1091" s="3"/>
      <c r="J1091" s="3"/>
      <c r="K1091" s="3"/>
      <c r="O1091" s="1"/>
      <c r="P1091" s="4"/>
    </row>
    <row r="1092" spans="1:16" ht="15" customHeight="1" x14ac:dyDescent="0.25">
      <c r="A1092" s="5"/>
      <c r="G1092" s="2"/>
      <c r="H1092" s="3"/>
      <c r="J1092" s="3"/>
      <c r="K1092" s="3"/>
      <c r="O1092" s="1"/>
      <c r="P1092" s="4"/>
    </row>
    <row r="1093" spans="1:16" ht="15" customHeight="1" x14ac:dyDescent="0.25">
      <c r="A1093" s="5"/>
      <c r="G1093" s="2"/>
      <c r="H1093" s="3"/>
      <c r="J1093" s="3"/>
      <c r="K1093" s="3"/>
      <c r="O1093" s="1"/>
      <c r="P1093" s="4"/>
    </row>
    <row r="1094" spans="1:16" ht="15" customHeight="1" x14ac:dyDescent="0.25">
      <c r="A1094" s="5"/>
      <c r="G1094" s="2"/>
      <c r="H1094" s="3"/>
      <c r="J1094" s="3"/>
      <c r="K1094" s="3"/>
      <c r="O1094" s="1"/>
      <c r="P1094" s="4"/>
    </row>
    <row r="1095" spans="1:16" ht="15" customHeight="1" x14ac:dyDescent="0.25">
      <c r="A1095" s="5"/>
      <c r="G1095" s="2"/>
      <c r="H1095" s="3"/>
      <c r="J1095" s="3"/>
      <c r="K1095" s="3"/>
      <c r="O1095" s="1"/>
      <c r="P1095" s="4"/>
    </row>
    <row r="1096" spans="1:16" ht="15" customHeight="1" x14ac:dyDescent="0.25">
      <c r="A1096" s="5"/>
      <c r="G1096" s="2"/>
      <c r="H1096" s="3"/>
      <c r="J1096" s="3"/>
      <c r="K1096" s="3"/>
      <c r="O1096" s="1"/>
      <c r="P1096" s="4"/>
    </row>
    <row r="1097" spans="1:16" ht="15" customHeight="1" x14ac:dyDescent="0.25">
      <c r="A1097" s="5"/>
      <c r="G1097" s="2"/>
      <c r="H1097" s="3"/>
      <c r="J1097" s="3"/>
      <c r="K1097" s="3"/>
      <c r="O1097" s="1"/>
      <c r="P1097" s="4"/>
    </row>
    <row r="1098" spans="1:16" ht="15" customHeight="1" x14ac:dyDescent="0.25">
      <c r="A1098" s="5"/>
      <c r="G1098" s="2"/>
      <c r="H1098" s="3"/>
      <c r="J1098" s="3"/>
      <c r="K1098" s="3"/>
      <c r="O1098" s="1"/>
      <c r="P1098" s="4"/>
    </row>
    <row r="1099" spans="1:16" ht="15" customHeight="1" x14ac:dyDescent="0.25">
      <c r="A1099" s="5"/>
      <c r="G1099" s="2"/>
      <c r="H1099" s="3"/>
      <c r="J1099" s="3"/>
      <c r="K1099" s="3"/>
      <c r="O1099" s="1"/>
      <c r="P1099" s="4"/>
    </row>
    <row r="1100" spans="1:16" ht="15" customHeight="1" x14ac:dyDescent="0.25">
      <c r="A1100" s="5"/>
      <c r="G1100" s="2"/>
      <c r="H1100" s="3"/>
      <c r="J1100" s="3"/>
      <c r="K1100" s="3"/>
      <c r="O1100" s="1"/>
      <c r="P1100" s="4"/>
    </row>
    <row r="1101" spans="1:16" ht="15" customHeight="1" x14ac:dyDescent="0.25">
      <c r="A1101" s="5"/>
      <c r="G1101" s="2"/>
      <c r="H1101" s="3"/>
      <c r="J1101" s="3"/>
      <c r="K1101" s="3"/>
      <c r="O1101" s="1"/>
      <c r="P1101" s="4"/>
    </row>
    <row r="1102" spans="1:16" ht="15" customHeight="1" x14ac:dyDescent="0.25">
      <c r="A1102" s="5"/>
      <c r="G1102" s="2"/>
      <c r="H1102" s="3"/>
      <c r="J1102" s="3"/>
      <c r="K1102" s="3"/>
      <c r="O1102" s="1"/>
      <c r="P1102" s="4"/>
    </row>
    <row r="1103" spans="1:16" ht="15" customHeight="1" x14ac:dyDescent="0.25">
      <c r="A1103" s="5"/>
      <c r="G1103" s="2"/>
      <c r="H1103" s="3"/>
      <c r="J1103" s="3"/>
      <c r="K1103" s="3"/>
      <c r="O1103" s="1"/>
      <c r="P1103" s="4"/>
    </row>
    <row r="1104" spans="1:16" ht="15" customHeight="1" x14ac:dyDescent="0.25">
      <c r="A1104" s="5"/>
      <c r="G1104" s="2"/>
      <c r="H1104" s="3"/>
      <c r="J1104" s="3"/>
      <c r="K1104" s="3"/>
      <c r="O1104" s="1"/>
      <c r="P1104" s="4"/>
    </row>
    <row r="1105" spans="1:16" ht="15" customHeight="1" x14ac:dyDescent="0.25">
      <c r="A1105" s="5"/>
      <c r="G1105" s="2"/>
      <c r="H1105" s="3"/>
      <c r="J1105" s="3"/>
      <c r="K1105" s="3"/>
      <c r="O1105" s="1"/>
      <c r="P1105" s="4"/>
    </row>
    <row r="1106" spans="1:16" ht="15" customHeight="1" x14ac:dyDescent="0.25">
      <c r="A1106" s="5"/>
      <c r="G1106" s="2"/>
      <c r="H1106" s="3"/>
      <c r="J1106" s="3"/>
      <c r="K1106" s="3"/>
      <c r="O1106" s="1"/>
      <c r="P1106" s="4"/>
    </row>
    <row r="1107" spans="1:16" ht="15" customHeight="1" x14ac:dyDescent="0.25">
      <c r="A1107" s="5"/>
      <c r="G1107" s="2"/>
      <c r="H1107" s="3"/>
      <c r="J1107" s="3"/>
      <c r="K1107" s="3"/>
      <c r="O1107" s="1"/>
      <c r="P1107" s="4"/>
    </row>
    <row r="1108" spans="1:16" ht="15" customHeight="1" x14ac:dyDescent="0.25">
      <c r="A1108" s="5"/>
      <c r="G1108" s="2"/>
      <c r="H1108" s="3"/>
      <c r="J1108" s="3"/>
      <c r="K1108" s="3"/>
      <c r="O1108" s="1"/>
      <c r="P1108" s="4"/>
    </row>
    <row r="1109" spans="1:16" ht="15" customHeight="1" x14ac:dyDescent="0.25">
      <c r="A1109" s="5"/>
      <c r="G1109" s="2"/>
      <c r="H1109" s="3"/>
      <c r="J1109" s="3"/>
      <c r="K1109" s="3"/>
      <c r="O1109" s="1"/>
      <c r="P1109" s="4"/>
    </row>
    <row r="1110" spans="1:16" ht="15" customHeight="1" x14ac:dyDescent="0.25">
      <c r="A1110" s="5"/>
      <c r="G1110" s="2"/>
      <c r="H1110" s="3"/>
      <c r="J1110" s="3"/>
      <c r="K1110" s="3"/>
      <c r="O1110" s="1"/>
      <c r="P1110" s="4"/>
    </row>
    <row r="1111" spans="1:16" ht="15" customHeight="1" x14ac:dyDescent="0.25">
      <c r="A1111" s="5"/>
      <c r="G1111" s="2"/>
      <c r="H1111" s="3"/>
      <c r="J1111" s="3"/>
      <c r="K1111" s="3"/>
      <c r="O1111" s="1"/>
      <c r="P1111" s="4"/>
    </row>
    <row r="1112" spans="1:16" ht="15" customHeight="1" x14ac:dyDescent="0.25">
      <c r="A1112" s="5"/>
      <c r="G1112" s="2"/>
      <c r="H1112" s="3"/>
      <c r="J1112" s="3"/>
      <c r="K1112" s="3"/>
      <c r="O1112" s="1"/>
      <c r="P1112" s="4"/>
    </row>
    <row r="1113" spans="1:16" ht="15" customHeight="1" x14ac:dyDescent="0.25">
      <c r="A1113" s="5"/>
      <c r="G1113" s="2"/>
      <c r="H1113" s="3"/>
      <c r="J1113" s="3"/>
      <c r="K1113" s="3"/>
      <c r="O1113" s="1"/>
      <c r="P1113" s="4"/>
    </row>
    <row r="1114" spans="1:16" ht="15" customHeight="1" x14ac:dyDescent="0.25">
      <c r="A1114" s="5"/>
      <c r="G1114" s="2"/>
      <c r="H1114" s="3"/>
      <c r="J1114" s="3"/>
      <c r="K1114" s="3"/>
      <c r="O1114" s="1"/>
      <c r="P1114" s="4"/>
    </row>
    <row r="1115" spans="1:16" ht="15" customHeight="1" x14ac:dyDescent="0.25">
      <c r="A1115" s="5"/>
      <c r="G1115" s="2"/>
      <c r="H1115" s="3"/>
      <c r="J1115" s="3"/>
      <c r="K1115" s="3"/>
      <c r="O1115" s="1"/>
      <c r="P1115" s="4"/>
    </row>
    <row r="1116" spans="1:16" ht="15" customHeight="1" x14ac:dyDescent="0.25">
      <c r="A1116" s="5"/>
      <c r="G1116" s="2"/>
      <c r="H1116" s="3"/>
      <c r="J1116" s="3"/>
      <c r="K1116" s="3"/>
      <c r="O1116" s="1"/>
      <c r="P1116" s="4"/>
    </row>
    <row r="1117" spans="1:16" ht="15" customHeight="1" x14ac:dyDescent="0.25">
      <c r="A1117" s="5"/>
      <c r="G1117" s="2"/>
      <c r="H1117" s="3"/>
      <c r="J1117" s="3"/>
      <c r="K1117" s="3"/>
      <c r="O1117" s="1"/>
      <c r="P1117" s="4"/>
    </row>
    <row r="1118" spans="1:16" ht="15" customHeight="1" x14ac:dyDescent="0.25">
      <c r="A1118" s="5"/>
      <c r="G1118" s="2"/>
      <c r="H1118" s="3"/>
      <c r="J1118" s="3"/>
      <c r="K1118" s="3"/>
      <c r="O1118" s="1"/>
      <c r="P1118" s="4"/>
    </row>
    <row r="1119" spans="1:16" ht="15" customHeight="1" x14ac:dyDescent="0.25">
      <c r="A1119" s="5"/>
      <c r="G1119" s="2"/>
      <c r="H1119" s="3"/>
      <c r="J1119" s="3"/>
      <c r="K1119" s="3"/>
      <c r="O1119" s="1"/>
      <c r="P1119" s="4"/>
    </row>
    <row r="1120" spans="1:16" ht="15" customHeight="1" x14ac:dyDescent="0.25">
      <c r="A1120" s="5"/>
      <c r="G1120" s="2"/>
      <c r="H1120" s="3"/>
      <c r="J1120" s="3"/>
      <c r="K1120" s="3"/>
      <c r="O1120" s="1"/>
      <c r="P1120" s="4"/>
    </row>
    <row r="1121" spans="1:16" ht="15" customHeight="1" x14ac:dyDescent="0.25">
      <c r="A1121" s="5"/>
      <c r="G1121" s="2"/>
      <c r="H1121" s="3"/>
      <c r="J1121" s="3"/>
      <c r="K1121" s="3"/>
      <c r="O1121" s="1"/>
      <c r="P1121" s="4"/>
    </row>
    <row r="1122" spans="1:16" ht="15" customHeight="1" x14ac:dyDescent="0.25">
      <c r="A1122" s="5"/>
      <c r="G1122" s="2"/>
      <c r="H1122" s="3"/>
      <c r="J1122" s="3"/>
      <c r="K1122" s="3"/>
      <c r="O1122" s="1"/>
      <c r="P1122" s="4"/>
    </row>
    <row r="1123" spans="1:16" ht="15" customHeight="1" x14ac:dyDescent="0.25">
      <c r="A1123" s="5"/>
      <c r="G1123" s="2"/>
      <c r="H1123" s="3"/>
      <c r="J1123" s="3"/>
      <c r="K1123" s="3"/>
      <c r="O1123" s="1"/>
      <c r="P1123" s="4"/>
    </row>
    <row r="1124" spans="1:16" ht="15" customHeight="1" x14ac:dyDescent="0.25">
      <c r="A1124" s="5"/>
      <c r="G1124" s="2"/>
      <c r="H1124" s="3"/>
      <c r="J1124" s="3"/>
      <c r="K1124" s="3"/>
      <c r="O1124" s="1"/>
      <c r="P1124" s="4"/>
    </row>
    <row r="1125" spans="1:16" ht="15" customHeight="1" x14ac:dyDescent="0.25">
      <c r="A1125" s="5"/>
      <c r="G1125" s="2"/>
      <c r="H1125" s="3"/>
      <c r="J1125" s="3"/>
      <c r="K1125" s="3"/>
      <c r="O1125" s="1"/>
      <c r="P1125" s="4"/>
    </row>
    <row r="1126" spans="1:16" ht="15" customHeight="1" x14ac:dyDescent="0.25">
      <c r="A1126" s="5"/>
      <c r="G1126" s="2"/>
      <c r="H1126" s="3"/>
      <c r="J1126" s="3"/>
      <c r="K1126" s="3"/>
      <c r="O1126" s="1"/>
      <c r="P1126" s="4"/>
    </row>
    <row r="1127" spans="1:16" ht="15" customHeight="1" x14ac:dyDescent="0.25">
      <c r="A1127" s="5"/>
      <c r="G1127" s="2"/>
      <c r="H1127" s="3"/>
      <c r="J1127" s="3"/>
      <c r="K1127" s="3"/>
      <c r="O1127" s="1"/>
      <c r="P1127" s="4"/>
    </row>
    <row r="1128" spans="1:16" ht="15" customHeight="1" x14ac:dyDescent="0.25">
      <c r="A1128" s="5"/>
      <c r="G1128" s="2"/>
      <c r="H1128" s="3"/>
      <c r="J1128" s="3"/>
      <c r="K1128" s="3"/>
      <c r="O1128" s="1"/>
      <c r="P1128" s="4"/>
    </row>
    <row r="1129" spans="1:16" ht="15" customHeight="1" x14ac:dyDescent="0.25">
      <c r="A1129" s="5"/>
      <c r="G1129" s="2"/>
      <c r="H1129" s="3"/>
      <c r="J1129" s="3"/>
      <c r="K1129" s="3"/>
      <c r="O1129" s="1"/>
      <c r="P1129" s="4"/>
    </row>
    <row r="1130" spans="1:16" ht="15" customHeight="1" x14ac:dyDescent="0.25">
      <c r="A1130" s="5"/>
      <c r="G1130" s="2"/>
      <c r="H1130" s="3"/>
      <c r="J1130" s="3"/>
      <c r="K1130" s="3"/>
      <c r="O1130" s="1"/>
      <c r="P1130" s="4"/>
    </row>
    <row r="1131" spans="1:16" ht="15" customHeight="1" x14ac:dyDescent="0.25">
      <c r="A1131" s="5"/>
      <c r="G1131" s="2"/>
      <c r="H1131" s="3"/>
      <c r="J1131" s="3"/>
      <c r="K1131" s="3"/>
      <c r="O1131" s="1"/>
      <c r="P1131" s="4"/>
    </row>
    <row r="1132" spans="1:16" ht="15" customHeight="1" x14ac:dyDescent="0.25">
      <c r="A1132" s="5"/>
      <c r="G1132" s="2"/>
      <c r="H1132" s="3"/>
      <c r="J1132" s="3"/>
      <c r="K1132" s="3"/>
      <c r="O1132" s="1"/>
      <c r="P1132" s="4"/>
    </row>
    <row r="1133" spans="1:16" ht="15" customHeight="1" x14ac:dyDescent="0.25">
      <c r="A1133" s="5"/>
      <c r="G1133" s="2"/>
      <c r="H1133" s="3"/>
      <c r="J1133" s="3"/>
      <c r="K1133" s="3"/>
      <c r="O1133" s="1"/>
      <c r="P1133" s="4"/>
    </row>
    <row r="1134" spans="1:16" ht="15" customHeight="1" x14ac:dyDescent="0.25">
      <c r="A1134" s="5"/>
      <c r="G1134" s="2"/>
      <c r="H1134" s="3"/>
      <c r="J1134" s="3"/>
      <c r="K1134" s="3"/>
      <c r="O1134" s="1"/>
      <c r="P1134" s="4"/>
    </row>
    <row r="1135" spans="1:16" ht="15" customHeight="1" x14ac:dyDescent="0.25">
      <c r="A1135" s="5"/>
      <c r="G1135" s="2"/>
      <c r="H1135" s="3"/>
      <c r="J1135" s="3"/>
      <c r="K1135" s="3"/>
      <c r="O1135" s="1"/>
      <c r="P1135" s="4"/>
    </row>
    <row r="1136" spans="1:16" ht="15" customHeight="1" x14ac:dyDescent="0.25">
      <c r="A1136" s="5"/>
      <c r="G1136" s="2"/>
      <c r="H1136" s="3"/>
      <c r="J1136" s="3"/>
      <c r="K1136" s="3"/>
      <c r="O1136" s="1"/>
      <c r="P1136" s="4"/>
    </row>
    <row r="1137" spans="1:16" ht="15" customHeight="1" x14ac:dyDescent="0.25">
      <c r="A1137" s="5"/>
      <c r="G1137" s="2"/>
      <c r="H1137" s="3"/>
      <c r="J1137" s="3"/>
      <c r="K1137" s="3"/>
      <c r="O1137" s="1"/>
      <c r="P1137" s="4"/>
    </row>
    <row r="1138" spans="1:16" ht="15" customHeight="1" x14ac:dyDescent="0.25">
      <c r="A1138" s="5"/>
      <c r="G1138" s="2"/>
      <c r="H1138" s="3"/>
      <c r="J1138" s="3"/>
      <c r="K1138" s="3"/>
      <c r="O1138" s="1"/>
      <c r="P1138" s="4"/>
    </row>
    <row r="1139" spans="1:16" ht="15" customHeight="1" x14ac:dyDescent="0.25">
      <c r="A1139" s="5"/>
      <c r="G1139" s="2"/>
      <c r="H1139" s="3"/>
      <c r="J1139" s="3"/>
      <c r="K1139" s="3"/>
      <c r="O1139" s="1"/>
      <c r="P1139" s="4"/>
    </row>
    <row r="1140" spans="1:16" ht="15" customHeight="1" x14ac:dyDescent="0.25">
      <c r="A1140" s="5"/>
      <c r="G1140" s="2"/>
      <c r="H1140" s="3"/>
      <c r="J1140" s="3"/>
      <c r="K1140" s="3"/>
      <c r="O1140" s="1"/>
      <c r="P1140" s="4"/>
    </row>
    <row r="1141" spans="1:16" ht="15" customHeight="1" x14ac:dyDescent="0.25">
      <c r="A1141" s="5"/>
      <c r="G1141" s="2"/>
      <c r="H1141" s="3"/>
      <c r="J1141" s="3"/>
      <c r="K1141" s="3"/>
      <c r="O1141" s="1"/>
      <c r="P1141" s="4"/>
    </row>
    <row r="1142" spans="1:16" ht="15" customHeight="1" x14ac:dyDescent="0.25">
      <c r="A1142" s="5"/>
      <c r="G1142" s="2"/>
      <c r="H1142" s="3"/>
      <c r="J1142" s="3"/>
      <c r="K1142" s="3"/>
      <c r="O1142" s="1"/>
      <c r="P1142" s="4"/>
    </row>
    <row r="1143" spans="1:16" ht="15" customHeight="1" x14ac:dyDescent="0.25">
      <c r="A1143" s="5"/>
      <c r="G1143" s="2"/>
      <c r="H1143" s="3"/>
      <c r="J1143" s="3"/>
      <c r="K1143" s="3"/>
      <c r="O1143" s="1"/>
      <c r="P1143" s="4"/>
    </row>
    <row r="1144" spans="1:16" ht="15" customHeight="1" x14ac:dyDescent="0.25">
      <c r="A1144" s="5"/>
      <c r="G1144" s="2"/>
      <c r="H1144" s="3"/>
      <c r="J1144" s="3"/>
      <c r="K1144" s="3"/>
      <c r="O1144" s="1"/>
      <c r="P1144" s="4"/>
    </row>
    <row r="1145" spans="1:16" ht="15" customHeight="1" x14ac:dyDescent="0.25">
      <c r="A1145" s="5"/>
      <c r="G1145" s="2"/>
      <c r="H1145" s="3"/>
      <c r="J1145" s="3"/>
      <c r="K1145" s="3"/>
      <c r="O1145" s="1"/>
      <c r="P1145" s="4"/>
    </row>
    <row r="1146" spans="1:16" ht="15" customHeight="1" x14ac:dyDescent="0.25">
      <c r="A1146" s="5"/>
      <c r="G1146" s="2"/>
      <c r="H1146" s="3"/>
      <c r="J1146" s="3"/>
      <c r="K1146" s="3"/>
      <c r="O1146" s="1"/>
      <c r="P1146" s="4"/>
    </row>
    <row r="1147" spans="1:16" ht="15" customHeight="1" x14ac:dyDescent="0.25">
      <c r="A1147" s="5"/>
      <c r="G1147" s="2"/>
      <c r="H1147" s="3"/>
      <c r="J1147" s="3"/>
      <c r="K1147" s="3"/>
      <c r="O1147" s="1"/>
      <c r="P1147" s="4"/>
    </row>
    <row r="1148" spans="1:16" ht="15" customHeight="1" x14ac:dyDescent="0.25">
      <c r="A1148" s="5"/>
      <c r="G1148" s="2"/>
      <c r="H1148" s="3"/>
      <c r="J1148" s="3"/>
      <c r="K1148" s="3"/>
      <c r="O1148" s="1"/>
      <c r="P1148" s="4"/>
    </row>
    <row r="1149" spans="1:16" ht="15" customHeight="1" x14ac:dyDescent="0.25">
      <c r="A1149" s="5"/>
      <c r="G1149" s="2"/>
      <c r="H1149" s="3"/>
      <c r="J1149" s="3"/>
      <c r="K1149" s="3"/>
      <c r="O1149" s="1"/>
      <c r="P1149" s="4"/>
    </row>
    <row r="1150" spans="1:16" ht="15" customHeight="1" x14ac:dyDescent="0.25">
      <c r="A1150" s="5"/>
      <c r="G1150" s="2"/>
      <c r="H1150" s="3"/>
      <c r="J1150" s="3"/>
      <c r="K1150" s="3"/>
      <c r="O1150" s="1"/>
      <c r="P1150" s="4"/>
    </row>
    <row r="1151" spans="1:16" ht="15" customHeight="1" x14ac:dyDescent="0.25">
      <c r="A1151" s="5"/>
      <c r="G1151" s="2"/>
      <c r="H1151" s="3"/>
      <c r="J1151" s="3"/>
      <c r="K1151" s="3"/>
      <c r="O1151" s="1"/>
      <c r="P1151" s="4"/>
    </row>
    <row r="1152" spans="1:16" ht="15" customHeight="1" x14ac:dyDescent="0.25">
      <c r="A1152" s="5"/>
      <c r="G1152" s="2"/>
      <c r="H1152" s="3"/>
      <c r="J1152" s="3"/>
      <c r="K1152" s="3"/>
      <c r="O1152" s="1"/>
      <c r="P1152" s="4"/>
    </row>
    <row r="1153" spans="1:16" ht="15" customHeight="1" x14ac:dyDescent="0.25">
      <c r="A1153" s="5"/>
      <c r="G1153" s="2"/>
      <c r="H1153" s="3"/>
      <c r="J1153" s="3"/>
      <c r="K1153" s="3"/>
      <c r="O1153" s="1"/>
      <c r="P1153" s="4"/>
    </row>
    <row r="1154" spans="1:16" ht="15" customHeight="1" x14ac:dyDescent="0.25">
      <c r="A1154" s="5"/>
      <c r="G1154" s="2"/>
      <c r="H1154" s="3"/>
      <c r="J1154" s="3"/>
      <c r="K1154" s="3"/>
      <c r="O1154" s="1"/>
      <c r="P1154" s="4"/>
    </row>
    <row r="1155" spans="1:16" ht="15" customHeight="1" x14ac:dyDescent="0.25">
      <c r="A1155" s="5"/>
      <c r="G1155" s="2"/>
      <c r="H1155" s="3"/>
      <c r="J1155" s="3"/>
      <c r="K1155" s="3"/>
      <c r="O1155" s="1"/>
      <c r="P1155" s="4"/>
    </row>
    <row r="1156" spans="1:16" ht="15" customHeight="1" x14ac:dyDescent="0.25">
      <c r="A1156" s="5"/>
      <c r="G1156" s="2"/>
      <c r="H1156" s="3"/>
      <c r="J1156" s="3"/>
      <c r="K1156" s="3"/>
      <c r="O1156" s="1"/>
      <c r="P1156" s="4"/>
    </row>
    <row r="1157" spans="1:16" ht="15" customHeight="1" x14ac:dyDescent="0.25">
      <c r="A1157" s="5"/>
      <c r="G1157" s="2"/>
      <c r="H1157" s="3"/>
      <c r="J1157" s="3"/>
      <c r="K1157" s="3"/>
      <c r="O1157" s="1"/>
      <c r="P1157" s="4"/>
    </row>
    <row r="1158" spans="1:16" ht="15" customHeight="1" x14ac:dyDescent="0.25">
      <c r="A1158" s="5"/>
      <c r="G1158" s="2"/>
      <c r="H1158" s="3"/>
      <c r="J1158" s="3"/>
      <c r="K1158" s="3"/>
      <c r="O1158" s="1"/>
      <c r="P1158" s="4"/>
    </row>
    <row r="1159" spans="1:16" ht="15" customHeight="1" x14ac:dyDescent="0.25">
      <c r="A1159" s="5"/>
      <c r="G1159" s="2"/>
      <c r="H1159" s="3"/>
      <c r="J1159" s="3"/>
      <c r="K1159" s="3"/>
      <c r="O1159" s="1"/>
      <c r="P1159" s="4"/>
    </row>
    <row r="1160" spans="1:16" ht="15" customHeight="1" x14ac:dyDescent="0.25">
      <c r="A1160" s="5"/>
      <c r="G1160" s="2"/>
      <c r="H1160" s="3"/>
      <c r="J1160" s="3"/>
      <c r="K1160" s="3"/>
      <c r="O1160" s="1"/>
      <c r="P1160" s="4"/>
    </row>
    <row r="1161" spans="1:16" ht="15" customHeight="1" x14ac:dyDescent="0.25">
      <c r="A1161" s="5"/>
      <c r="G1161" s="2"/>
      <c r="H1161" s="3"/>
      <c r="J1161" s="3"/>
      <c r="K1161" s="3"/>
      <c r="O1161" s="1"/>
      <c r="P1161" s="4"/>
    </row>
    <row r="1162" spans="1:16" ht="15" customHeight="1" x14ac:dyDescent="0.25">
      <c r="A1162" s="5"/>
      <c r="G1162" s="2"/>
      <c r="H1162" s="3"/>
      <c r="J1162" s="3"/>
      <c r="K1162" s="3"/>
      <c r="O1162" s="1"/>
      <c r="P1162" s="4"/>
    </row>
    <row r="1163" spans="1:16" ht="15" customHeight="1" x14ac:dyDescent="0.25">
      <c r="A1163" s="5"/>
      <c r="G1163" s="2"/>
      <c r="H1163" s="3"/>
      <c r="J1163" s="3"/>
      <c r="K1163" s="3"/>
      <c r="O1163" s="1"/>
      <c r="P1163" s="4"/>
    </row>
    <row r="1164" spans="1:16" ht="15" customHeight="1" x14ac:dyDescent="0.25">
      <c r="A1164" s="5"/>
      <c r="G1164" s="2"/>
      <c r="H1164" s="3"/>
      <c r="J1164" s="3"/>
      <c r="K1164" s="3"/>
      <c r="O1164" s="1"/>
      <c r="P1164" s="4"/>
    </row>
    <row r="1165" spans="1:16" ht="15" customHeight="1" x14ac:dyDescent="0.25">
      <c r="A1165" s="5"/>
      <c r="G1165" s="2"/>
      <c r="H1165" s="3"/>
      <c r="J1165" s="3"/>
      <c r="K1165" s="3"/>
      <c r="O1165" s="1"/>
      <c r="P1165" s="4"/>
    </row>
    <row r="1166" spans="1:16" ht="15" customHeight="1" x14ac:dyDescent="0.25">
      <c r="A1166" s="5"/>
      <c r="G1166" s="2"/>
      <c r="H1166" s="3"/>
      <c r="J1166" s="3"/>
      <c r="K1166" s="3"/>
      <c r="O1166" s="1"/>
      <c r="P1166" s="4"/>
    </row>
    <row r="1167" spans="1:16" ht="15" customHeight="1" x14ac:dyDescent="0.25">
      <c r="A1167" s="5"/>
      <c r="G1167" s="2"/>
      <c r="H1167" s="3"/>
      <c r="J1167" s="3"/>
      <c r="K1167" s="3"/>
      <c r="O1167" s="1"/>
      <c r="P1167" s="4"/>
    </row>
    <row r="1168" spans="1:16" ht="15" customHeight="1" x14ac:dyDescent="0.25">
      <c r="A1168" s="5"/>
      <c r="G1168" s="2"/>
      <c r="H1168" s="3"/>
      <c r="J1168" s="3"/>
      <c r="K1168" s="3"/>
      <c r="O1168" s="1"/>
      <c r="P1168" s="4"/>
    </row>
    <row r="1169" spans="1:16" ht="15" customHeight="1" x14ac:dyDescent="0.25">
      <c r="A1169" s="5"/>
      <c r="G1169" s="2"/>
      <c r="H1169" s="3"/>
      <c r="J1169" s="3"/>
      <c r="K1169" s="3"/>
      <c r="O1169" s="1"/>
      <c r="P1169" s="4"/>
    </row>
    <row r="1170" spans="1:16" ht="15" customHeight="1" x14ac:dyDescent="0.25">
      <c r="A1170" s="5"/>
      <c r="G1170" s="2"/>
      <c r="H1170" s="3"/>
      <c r="J1170" s="3"/>
      <c r="K1170" s="3"/>
      <c r="O1170" s="1"/>
      <c r="P1170" s="4"/>
    </row>
    <row r="1171" spans="1:16" ht="15" customHeight="1" x14ac:dyDescent="0.25">
      <c r="A1171" s="5"/>
      <c r="G1171" s="2"/>
      <c r="H1171" s="3"/>
      <c r="J1171" s="3"/>
      <c r="K1171" s="3"/>
      <c r="O1171" s="1"/>
      <c r="P1171" s="4"/>
    </row>
    <row r="1172" spans="1:16" ht="15" customHeight="1" x14ac:dyDescent="0.25">
      <c r="A1172" s="5"/>
      <c r="G1172" s="2"/>
      <c r="H1172" s="3"/>
      <c r="J1172" s="3"/>
      <c r="K1172" s="3"/>
      <c r="O1172" s="1"/>
      <c r="P1172" s="4"/>
    </row>
    <row r="1173" spans="1:16" ht="15" customHeight="1" x14ac:dyDescent="0.25">
      <c r="A1173" s="5"/>
      <c r="G1173" s="2"/>
      <c r="H1173" s="3"/>
      <c r="J1173" s="3"/>
      <c r="K1173" s="3"/>
      <c r="O1173" s="1"/>
      <c r="P1173" s="4"/>
    </row>
  </sheetData>
  <sheetProtection algorithmName="SHA-512" hashValue="PT/uf6VO3+WQ5Xncs8mg30mXwIIGvnrYEbQ0TXNZ3vKa/UGmKl01dPXeYbWZV/p5R44KPdgMmUkjKHYBe5L15g==" saltValue="eyIS1AddufJ+ual+mEFqqw==" spinCount="100000" sheet="1" objects="1" scenarios="1"/>
  <autoFilter ref="A5:P5" xr:uid="{2059902D-FC51-4344-84D2-E5DD66EA73FC}">
    <sortState ref="A6:P1173">
      <sortCondition ref="D5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1ABD-5DA3-4BCD-B5F0-AB3250F64DDB}">
  <dimension ref="A3:P143"/>
  <sheetViews>
    <sheetView topLeftCell="A108" workbookViewId="0">
      <selection activeCell="S137" sqref="S137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0.2851562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71093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70</v>
      </c>
      <c r="G4" s="2"/>
      <c r="H4" s="3">
        <v>1146</v>
      </c>
      <c r="I4">
        <v>0</v>
      </c>
      <c r="J4" s="3">
        <v>75</v>
      </c>
      <c r="K4" s="3">
        <f>H4+J4</f>
        <v>1221</v>
      </c>
      <c r="L4" t="s">
        <v>45</v>
      </c>
      <c r="M4" t="s">
        <v>71</v>
      </c>
      <c r="N4">
        <v>1500</v>
      </c>
      <c r="O4" s="1">
        <f t="shared" ref="O4:O33" si="0">N4-K4</f>
        <v>279</v>
      </c>
      <c r="P4" s="4">
        <f t="shared" ref="P4:P33" si="1">O4/N4</f>
        <v>0.186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70</v>
      </c>
      <c r="G5" s="2"/>
      <c r="H5" s="3">
        <v>1146</v>
      </c>
      <c r="I5">
        <v>8</v>
      </c>
      <c r="J5" s="3">
        <v>75</v>
      </c>
      <c r="K5" s="3">
        <f t="shared" ref="K5:K63" si="2">H5+J5</f>
        <v>1221</v>
      </c>
      <c r="L5" t="s">
        <v>45</v>
      </c>
      <c r="M5" t="s">
        <v>71</v>
      </c>
      <c r="N5">
        <v>1500</v>
      </c>
      <c r="O5" s="1">
        <f t="shared" si="0"/>
        <v>279</v>
      </c>
      <c r="P5" s="4">
        <f t="shared" si="1"/>
        <v>0.186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70</v>
      </c>
      <c r="G6" s="2"/>
      <c r="H6" s="3">
        <v>1146</v>
      </c>
      <c r="I6">
        <v>8</v>
      </c>
      <c r="J6" s="3">
        <v>75</v>
      </c>
      <c r="K6" s="3">
        <f t="shared" si="2"/>
        <v>1221</v>
      </c>
      <c r="L6" t="s">
        <v>45</v>
      </c>
      <c r="M6" t="s">
        <v>71</v>
      </c>
      <c r="N6">
        <v>1500</v>
      </c>
      <c r="O6" s="1">
        <f t="shared" si="0"/>
        <v>279</v>
      </c>
      <c r="P6" s="4">
        <f t="shared" si="1"/>
        <v>0.186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70</v>
      </c>
      <c r="G7" s="2"/>
      <c r="H7" s="3">
        <v>1146</v>
      </c>
      <c r="I7">
        <v>8</v>
      </c>
      <c r="J7" s="3">
        <v>75</v>
      </c>
      <c r="K7" s="3">
        <f t="shared" si="2"/>
        <v>1221</v>
      </c>
      <c r="L7" t="s">
        <v>45</v>
      </c>
      <c r="M7" t="s">
        <v>71</v>
      </c>
      <c r="N7">
        <v>1500</v>
      </c>
      <c r="O7" s="1">
        <f t="shared" si="0"/>
        <v>279</v>
      </c>
      <c r="P7" s="4">
        <f t="shared" si="1"/>
        <v>0.186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70</v>
      </c>
      <c r="G8" s="2"/>
      <c r="H8" s="3">
        <v>1093</v>
      </c>
      <c r="I8">
        <v>8</v>
      </c>
      <c r="J8" s="3">
        <v>75</v>
      </c>
      <c r="K8" s="3">
        <f t="shared" si="2"/>
        <v>1168</v>
      </c>
      <c r="L8" t="s">
        <v>45</v>
      </c>
      <c r="M8" t="s">
        <v>71</v>
      </c>
      <c r="N8">
        <v>1500</v>
      </c>
      <c r="O8" s="1">
        <f t="shared" si="0"/>
        <v>332</v>
      </c>
      <c r="P8" s="4">
        <f t="shared" si="1"/>
        <v>0.22133333333333333</v>
      </c>
    </row>
    <row r="9" spans="1:16" ht="15" customHeight="1" x14ac:dyDescent="0.25">
      <c r="A9" s="5">
        <v>43135</v>
      </c>
      <c r="B9" t="s">
        <v>30</v>
      </c>
      <c r="C9" t="s">
        <v>54</v>
      </c>
      <c r="D9" t="s">
        <v>70</v>
      </c>
      <c r="G9" s="2"/>
      <c r="H9" s="3">
        <v>923</v>
      </c>
      <c r="I9">
        <v>8</v>
      </c>
      <c r="J9" s="3">
        <v>75</v>
      </c>
      <c r="K9" s="3">
        <f>H9+J9</f>
        <v>998</v>
      </c>
      <c r="L9" t="s">
        <v>45</v>
      </c>
      <c r="M9" t="s">
        <v>71</v>
      </c>
      <c r="N9">
        <v>1100</v>
      </c>
      <c r="O9" s="1">
        <f t="shared" si="0"/>
        <v>102</v>
      </c>
      <c r="P9" s="4">
        <f t="shared" si="1"/>
        <v>9.2727272727272728E-2</v>
      </c>
    </row>
    <row r="10" spans="1:16" ht="15" customHeight="1" x14ac:dyDescent="0.25">
      <c r="A10" s="5">
        <v>43136</v>
      </c>
      <c r="B10" t="s">
        <v>30</v>
      </c>
      <c r="C10" t="s">
        <v>54</v>
      </c>
      <c r="D10" t="s">
        <v>70</v>
      </c>
      <c r="G10" s="2"/>
      <c r="H10" s="3">
        <v>923</v>
      </c>
      <c r="I10">
        <v>8</v>
      </c>
      <c r="J10" s="3">
        <v>75</v>
      </c>
      <c r="K10" s="3">
        <f t="shared" si="2"/>
        <v>998</v>
      </c>
      <c r="L10" t="s">
        <v>45</v>
      </c>
      <c r="M10" t="s">
        <v>71</v>
      </c>
      <c r="N10">
        <v>1100</v>
      </c>
      <c r="O10" s="1">
        <f t="shared" si="0"/>
        <v>102</v>
      </c>
      <c r="P10" s="4">
        <f t="shared" si="1"/>
        <v>9.2727272727272728E-2</v>
      </c>
    </row>
    <row r="11" spans="1:16" ht="15" customHeight="1" x14ac:dyDescent="0.25">
      <c r="A11" s="5">
        <v>43138</v>
      </c>
      <c r="B11" t="s">
        <v>30</v>
      </c>
      <c r="C11" t="s">
        <v>54</v>
      </c>
      <c r="D11" t="s">
        <v>70</v>
      </c>
      <c r="G11" s="2"/>
      <c r="H11" s="3">
        <v>923</v>
      </c>
      <c r="I11">
        <v>8</v>
      </c>
      <c r="J11" s="3">
        <v>75</v>
      </c>
      <c r="K11" s="3">
        <f t="shared" si="2"/>
        <v>998</v>
      </c>
      <c r="L11" t="s">
        <v>45</v>
      </c>
      <c r="M11" t="s">
        <v>71</v>
      </c>
      <c r="N11">
        <v>1100</v>
      </c>
      <c r="O11" s="1">
        <f t="shared" si="0"/>
        <v>102</v>
      </c>
      <c r="P11" s="4">
        <f t="shared" si="1"/>
        <v>9.2727272727272728E-2</v>
      </c>
    </row>
    <row r="12" spans="1:16" ht="15" customHeight="1" x14ac:dyDescent="0.25">
      <c r="A12" s="5">
        <v>43139</v>
      </c>
      <c r="B12" t="s">
        <v>30</v>
      </c>
      <c r="C12" t="s">
        <v>54</v>
      </c>
      <c r="D12" t="s">
        <v>70</v>
      </c>
      <c r="G12" s="2"/>
      <c r="H12" s="3">
        <v>923</v>
      </c>
      <c r="I12">
        <v>8</v>
      </c>
      <c r="J12" s="3">
        <v>75</v>
      </c>
      <c r="K12" s="3">
        <f t="shared" si="2"/>
        <v>998</v>
      </c>
      <c r="L12" t="s">
        <v>45</v>
      </c>
      <c r="M12" t="s">
        <v>71</v>
      </c>
      <c r="N12">
        <v>1100</v>
      </c>
      <c r="O12" s="1">
        <f t="shared" si="0"/>
        <v>102</v>
      </c>
      <c r="P12" s="4">
        <f t="shared" si="1"/>
        <v>9.2727272727272728E-2</v>
      </c>
    </row>
    <row r="13" spans="1:16" ht="15" customHeight="1" x14ac:dyDescent="0.25">
      <c r="A13" s="5">
        <v>43140</v>
      </c>
      <c r="B13" t="s">
        <v>30</v>
      </c>
      <c r="C13" t="s">
        <v>54</v>
      </c>
      <c r="D13" t="s">
        <v>70</v>
      </c>
      <c r="G13" s="2"/>
      <c r="H13" s="3">
        <v>923</v>
      </c>
      <c r="I13">
        <v>8</v>
      </c>
      <c r="J13" s="3">
        <v>75</v>
      </c>
      <c r="K13" s="3">
        <f t="shared" si="2"/>
        <v>998</v>
      </c>
      <c r="L13" t="s">
        <v>45</v>
      </c>
      <c r="M13" t="s">
        <v>71</v>
      </c>
      <c r="N13">
        <v>1100</v>
      </c>
      <c r="O13" s="1">
        <f t="shared" si="0"/>
        <v>102</v>
      </c>
      <c r="P13" s="4">
        <f t="shared" si="1"/>
        <v>9.2727272727272728E-2</v>
      </c>
    </row>
    <row r="14" spans="1:16" ht="15" customHeight="1" x14ac:dyDescent="0.25">
      <c r="A14" s="5">
        <v>43135</v>
      </c>
      <c r="B14" t="s">
        <v>30</v>
      </c>
      <c r="C14" t="s">
        <v>20</v>
      </c>
      <c r="D14" t="s">
        <v>70</v>
      </c>
      <c r="G14" s="2"/>
      <c r="H14" s="3">
        <v>1384</v>
      </c>
      <c r="I14">
        <v>8</v>
      </c>
      <c r="J14" s="3">
        <v>75</v>
      </c>
      <c r="K14" s="3">
        <f t="shared" si="2"/>
        <v>1459</v>
      </c>
      <c r="L14" t="s">
        <v>45</v>
      </c>
      <c r="M14" t="s">
        <v>71</v>
      </c>
      <c r="N14">
        <v>1500</v>
      </c>
      <c r="O14" s="1">
        <f t="shared" si="0"/>
        <v>41</v>
      </c>
      <c r="P14" s="4">
        <f t="shared" si="1"/>
        <v>2.7333333333333334E-2</v>
      </c>
    </row>
    <row r="15" spans="1:16" ht="15" customHeight="1" x14ac:dyDescent="0.25">
      <c r="A15" s="5">
        <v>43136</v>
      </c>
      <c r="B15" t="s">
        <v>30</v>
      </c>
      <c r="C15" t="s">
        <v>20</v>
      </c>
      <c r="D15" t="s">
        <v>70</v>
      </c>
      <c r="G15" s="2"/>
      <c r="H15" s="3">
        <v>1384</v>
      </c>
      <c r="I15">
        <v>8</v>
      </c>
      <c r="J15" s="3">
        <v>75</v>
      </c>
      <c r="K15" s="3">
        <f t="shared" si="2"/>
        <v>1459</v>
      </c>
      <c r="L15" t="s">
        <v>45</v>
      </c>
      <c r="M15" t="s">
        <v>71</v>
      </c>
      <c r="N15">
        <v>1500</v>
      </c>
      <c r="O15" s="1">
        <f t="shared" si="0"/>
        <v>41</v>
      </c>
      <c r="P15" s="4">
        <f t="shared" si="1"/>
        <v>2.7333333333333334E-2</v>
      </c>
    </row>
    <row r="16" spans="1:16" ht="15" customHeight="1" x14ac:dyDescent="0.25">
      <c r="A16" s="5">
        <v>43138</v>
      </c>
      <c r="B16" t="s">
        <v>30</v>
      </c>
      <c r="C16" t="s">
        <v>20</v>
      </c>
      <c r="D16" t="s">
        <v>70</v>
      </c>
      <c r="G16" s="2"/>
      <c r="H16" s="3">
        <v>1384</v>
      </c>
      <c r="I16">
        <v>8</v>
      </c>
      <c r="J16" s="3">
        <v>75</v>
      </c>
      <c r="K16" s="3">
        <f t="shared" si="2"/>
        <v>1459</v>
      </c>
      <c r="L16" t="s">
        <v>45</v>
      </c>
      <c r="M16" t="s">
        <v>71</v>
      </c>
      <c r="N16">
        <v>1500</v>
      </c>
      <c r="O16" s="1">
        <f t="shared" si="0"/>
        <v>41</v>
      </c>
      <c r="P16" s="4">
        <f t="shared" si="1"/>
        <v>2.7333333333333334E-2</v>
      </c>
    </row>
    <row r="17" spans="1:16" ht="15" customHeight="1" x14ac:dyDescent="0.25">
      <c r="A17" s="5">
        <v>43139</v>
      </c>
      <c r="B17" t="s">
        <v>30</v>
      </c>
      <c r="C17" t="s">
        <v>20</v>
      </c>
      <c r="D17" t="s">
        <v>70</v>
      </c>
      <c r="G17" s="2"/>
      <c r="H17" s="3">
        <v>1384</v>
      </c>
      <c r="I17">
        <v>8</v>
      </c>
      <c r="J17" s="3">
        <v>75</v>
      </c>
      <c r="K17" s="3">
        <f t="shared" si="2"/>
        <v>1459</v>
      </c>
      <c r="L17" t="s">
        <v>45</v>
      </c>
      <c r="M17" t="s">
        <v>71</v>
      </c>
      <c r="N17">
        <v>1500</v>
      </c>
      <c r="O17" s="1">
        <f t="shared" si="0"/>
        <v>41</v>
      </c>
      <c r="P17" s="4">
        <f t="shared" si="1"/>
        <v>2.7333333333333334E-2</v>
      </c>
    </row>
    <row r="18" spans="1:16" ht="15" customHeight="1" x14ac:dyDescent="0.25">
      <c r="A18" s="5">
        <v>43140</v>
      </c>
      <c r="B18" t="s">
        <v>30</v>
      </c>
      <c r="C18" t="s">
        <v>20</v>
      </c>
      <c r="D18" t="s">
        <v>70</v>
      </c>
      <c r="G18" s="2"/>
      <c r="H18" s="3">
        <v>1384</v>
      </c>
      <c r="I18">
        <v>8</v>
      </c>
      <c r="J18" s="3">
        <v>75</v>
      </c>
      <c r="K18" s="3">
        <f t="shared" si="2"/>
        <v>1459</v>
      </c>
      <c r="L18" t="s">
        <v>45</v>
      </c>
      <c r="M18" t="s">
        <v>71</v>
      </c>
      <c r="N18">
        <v>1500</v>
      </c>
      <c r="O18" s="1">
        <f t="shared" si="0"/>
        <v>41</v>
      </c>
      <c r="P18" s="4">
        <f t="shared" si="1"/>
        <v>2.7333333333333334E-2</v>
      </c>
    </row>
    <row r="19" spans="1:16" ht="15" customHeight="1" x14ac:dyDescent="0.25">
      <c r="A19" s="5">
        <v>43135</v>
      </c>
      <c r="B19" t="s">
        <v>30</v>
      </c>
      <c r="C19" t="s">
        <v>19</v>
      </c>
      <c r="D19" t="s">
        <v>70</v>
      </c>
      <c r="G19" s="2"/>
      <c r="H19" s="3">
        <v>1384</v>
      </c>
      <c r="I19">
        <v>8</v>
      </c>
      <c r="J19" s="3">
        <v>75</v>
      </c>
      <c r="K19" s="3">
        <f t="shared" si="2"/>
        <v>1459</v>
      </c>
      <c r="L19" t="s">
        <v>45</v>
      </c>
      <c r="M19" t="s">
        <v>71</v>
      </c>
      <c r="N19">
        <v>1500</v>
      </c>
      <c r="O19" s="1">
        <f t="shared" si="0"/>
        <v>41</v>
      </c>
      <c r="P19" s="4">
        <f t="shared" si="1"/>
        <v>2.7333333333333334E-2</v>
      </c>
    </row>
    <row r="20" spans="1:16" ht="15" customHeight="1" x14ac:dyDescent="0.25">
      <c r="A20" s="5">
        <v>43136</v>
      </c>
      <c r="B20" t="s">
        <v>30</v>
      </c>
      <c r="C20" t="s">
        <v>19</v>
      </c>
      <c r="D20" t="s">
        <v>70</v>
      </c>
      <c r="G20" s="2"/>
      <c r="H20" s="3">
        <v>1384</v>
      </c>
      <c r="I20">
        <v>8</v>
      </c>
      <c r="J20" s="3">
        <v>75</v>
      </c>
      <c r="K20" s="3">
        <f t="shared" si="2"/>
        <v>1459</v>
      </c>
      <c r="L20" t="s">
        <v>45</v>
      </c>
      <c r="M20" t="s">
        <v>71</v>
      </c>
      <c r="N20">
        <v>1500</v>
      </c>
      <c r="O20" s="1">
        <f t="shared" si="0"/>
        <v>41</v>
      </c>
      <c r="P20" s="4">
        <f t="shared" si="1"/>
        <v>2.7333333333333334E-2</v>
      </c>
    </row>
    <row r="21" spans="1:16" ht="15" customHeight="1" x14ac:dyDescent="0.25">
      <c r="A21" s="5">
        <v>43138</v>
      </c>
      <c r="B21" t="s">
        <v>30</v>
      </c>
      <c r="C21" t="s">
        <v>19</v>
      </c>
      <c r="D21" t="s">
        <v>70</v>
      </c>
      <c r="G21" s="2"/>
      <c r="H21" s="3">
        <v>1384</v>
      </c>
      <c r="I21">
        <v>8</v>
      </c>
      <c r="J21" s="3">
        <v>75</v>
      </c>
      <c r="K21" s="3">
        <f t="shared" si="2"/>
        <v>1459</v>
      </c>
      <c r="L21" t="s">
        <v>45</v>
      </c>
      <c r="M21" t="s">
        <v>71</v>
      </c>
      <c r="N21">
        <v>1500</v>
      </c>
      <c r="O21" s="1">
        <f t="shared" si="0"/>
        <v>41</v>
      </c>
      <c r="P21" s="4">
        <f t="shared" si="1"/>
        <v>2.7333333333333334E-2</v>
      </c>
    </row>
    <row r="22" spans="1:16" ht="15" customHeight="1" x14ac:dyDescent="0.25">
      <c r="A22" s="5">
        <v>43139</v>
      </c>
      <c r="B22" t="s">
        <v>30</v>
      </c>
      <c r="C22" t="s">
        <v>19</v>
      </c>
      <c r="D22" t="s">
        <v>70</v>
      </c>
      <c r="G22" s="2"/>
      <c r="H22" s="3">
        <v>1384</v>
      </c>
      <c r="I22">
        <v>8</v>
      </c>
      <c r="J22" s="3">
        <v>75</v>
      </c>
      <c r="K22" s="3">
        <f t="shared" si="2"/>
        <v>1459</v>
      </c>
      <c r="L22" t="s">
        <v>45</v>
      </c>
      <c r="M22" t="s">
        <v>71</v>
      </c>
      <c r="N22">
        <v>1500</v>
      </c>
      <c r="O22" s="1">
        <f t="shared" si="0"/>
        <v>41</v>
      </c>
      <c r="P22" s="4">
        <f t="shared" si="1"/>
        <v>2.7333333333333334E-2</v>
      </c>
    </row>
    <row r="23" spans="1:16" ht="15" customHeight="1" x14ac:dyDescent="0.25">
      <c r="A23" s="5">
        <v>43140</v>
      </c>
      <c r="B23" t="s">
        <v>30</v>
      </c>
      <c r="C23" t="s">
        <v>19</v>
      </c>
      <c r="D23" t="s">
        <v>70</v>
      </c>
      <c r="G23" s="2"/>
      <c r="H23" s="3">
        <v>1384</v>
      </c>
      <c r="I23">
        <v>8</v>
      </c>
      <c r="J23" s="3">
        <v>75</v>
      </c>
      <c r="K23" s="3">
        <f t="shared" si="2"/>
        <v>1459</v>
      </c>
      <c r="L23" t="s">
        <v>45</v>
      </c>
      <c r="M23" t="s">
        <v>71</v>
      </c>
      <c r="N23">
        <v>1500</v>
      </c>
      <c r="O23" s="1">
        <f t="shared" si="0"/>
        <v>41</v>
      </c>
      <c r="P23" s="4">
        <f t="shared" si="1"/>
        <v>2.7333333333333334E-2</v>
      </c>
    </row>
    <row r="24" spans="1:16" ht="15" customHeight="1" x14ac:dyDescent="0.25">
      <c r="A24" s="5">
        <v>43135</v>
      </c>
      <c r="B24" t="s">
        <v>30</v>
      </c>
      <c r="C24" t="s">
        <v>55</v>
      </c>
      <c r="D24" t="s">
        <v>70</v>
      </c>
      <c r="G24" s="2"/>
      <c r="H24" s="3">
        <v>1077</v>
      </c>
      <c r="I24">
        <v>8</v>
      </c>
      <c r="J24" s="3">
        <v>75</v>
      </c>
      <c r="K24" s="3">
        <f t="shared" si="2"/>
        <v>1152</v>
      </c>
      <c r="L24" t="s">
        <v>45</v>
      </c>
      <c r="M24" t="s">
        <v>71</v>
      </c>
      <c r="N24">
        <v>1200</v>
      </c>
      <c r="O24" s="1">
        <f t="shared" si="0"/>
        <v>48</v>
      </c>
      <c r="P24" s="4">
        <f t="shared" si="1"/>
        <v>0.04</v>
      </c>
    </row>
    <row r="25" spans="1:16" ht="15" customHeight="1" x14ac:dyDescent="0.25">
      <c r="A25" s="5">
        <v>43136</v>
      </c>
      <c r="B25" t="s">
        <v>30</v>
      </c>
      <c r="C25" t="s">
        <v>55</v>
      </c>
      <c r="D25" t="s">
        <v>70</v>
      </c>
      <c r="G25" s="2"/>
      <c r="H25" s="3">
        <v>1077</v>
      </c>
      <c r="I25">
        <v>8</v>
      </c>
      <c r="J25" s="3">
        <v>75</v>
      </c>
      <c r="K25" s="3">
        <f t="shared" si="2"/>
        <v>1152</v>
      </c>
      <c r="L25" t="s">
        <v>45</v>
      </c>
      <c r="M25" t="s">
        <v>71</v>
      </c>
      <c r="N25">
        <v>1200</v>
      </c>
      <c r="O25" s="1">
        <f t="shared" si="0"/>
        <v>48</v>
      </c>
      <c r="P25" s="4">
        <f t="shared" si="1"/>
        <v>0.04</v>
      </c>
    </row>
    <row r="26" spans="1:16" ht="15" customHeight="1" x14ac:dyDescent="0.25">
      <c r="A26" s="5">
        <v>43138</v>
      </c>
      <c r="B26" t="s">
        <v>30</v>
      </c>
      <c r="C26" t="s">
        <v>55</v>
      </c>
      <c r="D26" t="s">
        <v>70</v>
      </c>
      <c r="G26" s="2"/>
      <c r="H26" s="3">
        <v>1077</v>
      </c>
      <c r="I26">
        <v>8</v>
      </c>
      <c r="J26" s="3">
        <v>75</v>
      </c>
      <c r="K26" s="3">
        <f t="shared" si="2"/>
        <v>1152</v>
      </c>
      <c r="L26" t="s">
        <v>45</v>
      </c>
      <c r="M26" t="s">
        <v>71</v>
      </c>
      <c r="N26">
        <v>1200</v>
      </c>
      <c r="O26" s="1">
        <f t="shared" si="0"/>
        <v>48</v>
      </c>
      <c r="P26" s="4">
        <f t="shared" si="1"/>
        <v>0.04</v>
      </c>
    </row>
    <row r="27" spans="1:16" ht="15" customHeight="1" x14ac:dyDescent="0.25">
      <c r="A27" s="5">
        <v>43139</v>
      </c>
      <c r="B27" t="s">
        <v>30</v>
      </c>
      <c r="C27" t="s">
        <v>55</v>
      </c>
      <c r="D27" t="s">
        <v>70</v>
      </c>
      <c r="G27" s="2"/>
      <c r="H27" s="3">
        <v>1077</v>
      </c>
      <c r="I27">
        <v>8</v>
      </c>
      <c r="J27" s="3">
        <v>75</v>
      </c>
      <c r="K27" s="3">
        <f t="shared" si="2"/>
        <v>1152</v>
      </c>
      <c r="L27" t="s">
        <v>45</v>
      </c>
      <c r="M27" t="s">
        <v>71</v>
      </c>
      <c r="N27">
        <v>1200</v>
      </c>
      <c r="O27" s="1">
        <f t="shared" si="0"/>
        <v>48</v>
      </c>
      <c r="P27" s="4">
        <f t="shared" si="1"/>
        <v>0.04</v>
      </c>
    </row>
    <row r="28" spans="1:16" ht="15" customHeight="1" x14ac:dyDescent="0.25">
      <c r="A28" s="5">
        <v>43140</v>
      </c>
      <c r="B28" t="s">
        <v>30</v>
      </c>
      <c r="C28" t="s">
        <v>55</v>
      </c>
      <c r="D28" t="s">
        <v>70</v>
      </c>
      <c r="G28" s="2"/>
      <c r="H28" s="3">
        <v>1077</v>
      </c>
      <c r="I28">
        <v>8</v>
      </c>
      <c r="J28" s="3">
        <v>75</v>
      </c>
      <c r="K28" s="3">
        <f t="shared" si="2"/>
        <v>1152</v>
      </c>
      <c r="L28" t="s">
        <v>45</v>
      </c>
      <c r="M28" t="s">
        <v>71</v>
      </c>
      <c r="N28">
        <v>1200</v>
      </c>
      <c r="O28" s="1">
        <f t="shared" si="0"/>
        <v>48</v>
      </c>
      <c r="P28" s="4">
        <f t="shared" si="1"/>
        <v>0.04</v>
      </c>
    </row>
    <row r="29" spans="1:16" ht="15" customHeight="1" x14ac:dyDescent="0.25">
      <c r="A29" s="5">
        <v>43135</v>
      </c>
      <c r="B29" t="s">
        <v>30</v>
      </c>
      <c r="C29" t="s">
        <v>18</v>
      </c>
      <c r="D29" t="s">
        <v>70</v>
      </c>
      <c r="G29" s="2"/>
      <c r="H29" s="3">
        <v>646</v>
      </c>
      <c r="I29">
        <v>8</v>
      </c>
      <c r="J29" s="3">
        <v>75</v>
      </c>
      <c r="K29" s="3">
        <f t="shared" si="2"/>
        <v>721</v>
      </c>
      <c r="L29" t="s">
        <v>45</v>
      </c>
      <c r="M29" t="s">
        <v>71</v>
      </c>
      <c r="N29">
        <v>1200</v>
      </c>
      <c r="O29" s="1">
        <f t="shared" si="0"/>
        <v>479</v>
      </c>
      <c r="P29" s="4">
        <f t="shared" si="1"/>
        <v>0.39916666666666667</v>
      </c>
    </row>
    <row r="30" spans="1:16" ht="15" customHeight="1" x14ac:dyDescent="0.25">
      <c r="A30" s="5">
        <v>43136</v>
      </c>
      <c r="B30" t="s">
        <v>30</v>
      </c>
      <c r="C30" t="s">
        <v>18</v>
      </c>
      <c r="D30" t="s">
        <v>70</v>
      </c>
      <c r="G30" s="2"/>
      <c r="H30" s="3">
        <v>646</v>
      </c>
      <c r="I30">
        <v>8</v>
      </c>
      <c r="J30" s="3">
        <v>75</v>
      </c>
      <c r="K30" s="3">
        <f t="shared" si="2"/>
        <v>721</v>
      </c>
      <c r="L30" t="s">
        <v>45</v>
      </c>
      <c r="M30" t="s">
        <v>71</v>
      </c>
      <c r="N30">
        <v>1200</v>
      </c>
      <c r="O30" s="1">
        <f t="shared" si="0"/>
        <v>479</v>
      </c>
      <c r="P30" s="4">
        <f t="shared" si="1"/>
        <v>0.39916666666666667</v>
      </c>
    </row>
    <row r="31" spans="1:16" ht="15" customHeight="1" x14ac:dyDescent="0.25">
      <c r="A31" s="5">
        <v>43138</v>
      </c>
      <c r="B31" t="s">
        <v>30</v>
      </c>
      <c r="C31" t="s">
        <v>18</v>
      </c>
      <c r="D31" t="s">
        <v>70</v>
      </c>
      <c r="G31" s="2"/>
      <c r="H31" s="3">
        <v>646</v>
      </c>
      <c r="I31">
        <v>8</v>
      </c>
      <c r="J31" s="3">
        <v>75</v>
      </c>
      <c r="K31" s="3">
        <f t="shared" si="2"/>
        <v>721</v>
      </c>
      <c r="L31" t="s">
        <v>45</v>
      </c>
      <c r="M31" t="s">
        <v>71</v>
      </c>
      <c r="N31">
        <v>1200</v>
      </c>
      <c r="O31" s="1">
        <f t="shared" si="0"/>
        <v>479</v>
      </c>
      <c r="P31" s="4">
        <f t="shared" si="1"/>
        <v>0.39916666666666667</v>
      </c>
    </row>
    <row r="32" spans="1:16" ht="15" customHeight="1" x14ac:dyDescent="0.25">
      <c r="A32" s="5">
        <v>43139</v>
      </c>
      <c r="B32" t="s">
        <v>30</v>
      </c>
      <c r="C32" t="s">
        <v>18</v>
      </c>
      <c r="D32" t="s">
        <v>70</v>
      </c>
      <c r="G32" s="2"/>
      <c r="H32" s="3">
        <v>646</v>
      </c>
      <c r="I32">
        <v>8</v>
      </c>
      <c r="J32" s="3">
        <v>75</v>
      </c>
      <c r="K32" s="3">
        <f t="shared" si="2"/>
        <v>721</v>
      </c>
      <c r="L32" t="s">
        <v>45</v>
      </c>
      <c r="M32" t="s">
        <v>71</v>
      </c>
      <c r="N32">
        <v>1200</v>
      </c>
      <c r="O32" s="1">
        <f t="shared" si="0"/>
        <v>479</v>
      </c>
      <c r="P32" s="4">
        <f t="shared" si="1"/>
        <v>0.39916666666666667</v>
      </c>
    </row>
    <row r="33" spans="1:16" ht="15" customHeight="1" x14ac:dyDescent="0.25">
      <c r="A33" s="5">
        <v>43140</v>
      </c>
      <c r="B33" t="s">
        <v>30</v>
      </c>
      <c r="C33" t="s">
        <v>18</v>
      </c>
      <c r="D33" t="s">
        <v>70</v>
      </c>
      <c r="G33" s="2"/>
      <c r="H33" s="3">
        <v>646</v>
      </c>
      <c r="I33">
        <v>8</v>
      </c>
      <c r="J33" s="3">
        <v>75</v>
      </c>
      <c r="K33" s="3">
        <f t="shared" si="2"/>
        <v>721</v>
      </c>
      <c r="L33" t="s">
        <v>45</v>
      </c>
      <c r="M33" t="s">
        <v>71</v>
      </c>
      <c r="N33">
        <v>1200</v>
      </c>
      <c r="O33" s="1">
        <f t="shared" si="0"/>
        <v>479</v>
      </c>
      <c r="P33" s="4">
        <f t="shared" si="1"/>
        <v>0.39916666666666667</v>
      </c>
    </row>
    <row r="34" spans="1:16" ht="15" customHeight="1" x14ac:dyDescent="0.25">
      <c r="A34" s="5">
        <v>43135</v>
      </c>
      <c r="B34" t="s">
        <v>30</v>
      </c>
      <c r="C34" t="s">
        <v>56</v>
      </c>
      <c r="D34" t="s">
        <v>70</v>
      </c>
      <c r="G34" s="2"/>
      <c r="H34" s="3">
        <v>1077</v>
      </c>
      <c r="I34">
        <v>8</v>
      </c>
      <c r="J34" s="3">
        <v>75</v>
      </c>
      <c r="K34" s="3">
        <f t="shared" si="2"/>
        <v>1152</v>
      </c>
      <c r="L34" t="s">
        <v>45</v>
      </c>
      <c r="M34" t="s">
        <v>71</v>
      </c>
      <c r="N34">
        <v>1200</v>
      </c>
      <c r="O34" s="1">
        <f>N34-K34</f>
        <v>48</v>
      </c>
      <c r="P34" s="4">
        <f>O34/N34</f>
        <v>0.04</v>
      </c>
    </row>
    <row r="35" spans="1:16" ht="15" customHeight="1" x14ac:dyDescent="0.25">
      <c r="A35" s="5">
        <v>43136</v>
      </c>
      <c r="B35" t="s">
        <v>30</v>
      </c>
      <c r="C35" t="s">
        <v>56</v>
      </c>
      <c r="D35" t="s">
        <v>70</v>
      </c>
      <c r="G35" s="2"/>
      <c r="H35" s="3">
        <v>1077</v>
      </c>
      <c r="I35">
        <v>8</v>
      </c>
      <c r="J35" s="3">
        <v>75</v>
      </c>
      <c r="K35" s="3">
        <f t="shared" si="2"/>
        <v>1152</v>
      </c>
      <c r="L35" t="s">
        <v>45</v>
      </c>
      <c r="M35" t="s">
        <v>71</v>
      </c>
      <c r="N35">
        <v>1200</v>
      </c>
      <c r="O35" s="1">
        <f>N35-K35</f>
        <v>48</v>
      </c>
      <c r="P35" s="4">
        <f>O35/N35</f>
        <v>0.04</v>
      </c>
    </row>
    <row r="36" spans="1:16" ht="15" customHeight="1" x14ac:dyDescent="0.25">
      <c r="A36" s="5">
        <v>43138</v>
      </c>
      <c r="B36" t="s">
        <v>30</v>
      </c>
      <c r="C36" t="s">
        <v>56</v>
      </c>
      <c r="D36" t="s">
        <v>70</v>
      </c>
      <c r="G36" s="2"/>
      <c r="H36" s="3">
        <v>1077</v>
      </c>
      <c r="I36">
        <v>8</v>
      </c>
      <c r="J36" s="3">
        <v>75</v>
      </c>
      <c r="K36" s="3">
        <f t="shared" si="2"/>
        <v>1152</v>
      </c>
      <c r="L36" t="s">
        <v>45</v>
      </c>
      <c r="M36" t="s">
        <v>71</v>
      </c>
      <c r="N36">
        <v>1200</v>
      </c>
      <c r="O36" s="1">
        <f>N36-K36</f>
        <v>48</v>
      </c>
      <c r="P36" s="4">
        <f>O36/N36</f>
        <v>0.04</v>
      </c>
    </row>
    <row r="37" spans="1:16" ht="15" customHeight="1" x14ac:dyDescent="0.25">
      <c r="A37" s="5">
        <v>43139</v>
      </c>
      <c r="B37" t="s">
        <v>30</v>
      </c>
      <c r="C37" t="s">
        <v>56</v>
      </c>
      <c r="D37" t="s">
        <v>70</v>
      </c>
      <c r="G37" s="2"/>
      <c r="H37" s="3">
        <v>1077</v>
      </c>
      <c r="I37">
        <v>8</v>
      </c>
      <c r="J37" s="3">
        <v>75</v>
      </c>
      <c r="K37" s="3">
        <f t="shared" si="2"/>
        <v>1152</v>
      </c>
      <c r="L37" t="s">
        <v>45</v>
      </c>
      <c r="M37" t="s">
        <v>71</v>
      </c>
      <c r="N37">
        <v>1200</v>
      </c>
      <c r="O37" s="1">
        <f>N37-K37</f>
        <v>48</v>
      </c>
      <c r="P37" s="4">
        <f>O37/N37</f>
        <v>0.04</v>
      </c>
    </row>
    <row r="38" spans="1:16" ht="15" customHeight="1" x14ac:dyDescent="0.25">
      <c r="A38" s="5">
        <v>43140</v>
      </c>
      <c r="B38" t="s">
        <v>30</v>
      </c>
      <c r="C38" t="s">
        <v>56</v>
      </c>
      <c r="D38" t="s">
        <v>70</v>
      </c>
      <c r="G38" s="2"/>
      <c r="H38" s="3">
        <v>1077</v>
      </c>
      <c r="I38">
        <v>8</v>
      </c>
      <c r="J38" s="3">
        <v>75</v>
      </c>
      <c r="K38" s="3">
        <f t="shared" si="2"/>
        <v>1152</v>
      </c>
      <c r="L38" t="s">
        <v>45</v>
      </c>
      <c r="M38" t="s">
        <v>71</v>
      </c>
      <c r="N38">
        <v>1200</v>
      </c>
      <c r="O38" s="1">
        <f>N38-K38</f>
        <v>48</v>
      </c>
      <c r="P38" s="4">
        <f>O38/N38</f>
        <v>0.04</v>
      </c>
    </row>
    <row r="39" spans="1:16" ht="15" customHeight="1" x14ac:dyDescent="0.25">
      <c r="A39" s="5">
        <v>43135</v>
      </c>
      <c r="B39" t="s">
        <v>28</v>
      </c>
      <c r="C39" t="s">
        <v>15</v>
      </c>
      <c r="D39" t="s">
        <v>70</v>
      </c>
      <c r="G39" s="2"/>
      <c r="H39" s="3">
        <v>1023</v>
      </c>
      <c r="I39">
        <v>8</v>
      </c>
      <c r="J39" s="3">
        <v>75</v>
      </c>
      <c r="K39" s="3">
        <f t="shared" si="2"/>
        <v>1098</v>
      </c>
      <c r="L39" t="s">
        <v>45</v>
      </c>
      <c r="M39" t="s">
        <v>71</v>
      </c>
      <c r="N39">
        <v>1300</v>
      </c>
      <c r="O39" s="1">
        <f t="shared" ref="O39:O68" si="3">N39-K39</f>
        <v>202</v>
      </c>
      <c r="P39" s="4">
        <f t="shared" ref="P39:P68" si="4">O39/N39</f>
        <v>0.15538461538461537</v>
      </c>
    </row>
    <row r="40" spans="1:16" ht="15" customHeight="1" x14ac:dyDescent="0.25">
      <c r="A40" s="5">
        <v>43136</v>
      </c>
      <c r="B40" t="s">
        <v>28</v>
      </c>
      <c r="C40" t="s">
        <v>15</v>
      </c>
      <c r="D40" t="s">
        <v>70</v>
      </c>
      <c r="G40" s="2"/>
      <c r="H40" s="3">
        <v>1023</v>
      </c>
      <c r="I40">
        <v>8</v>
      </c>
      <c r="J40" s="3">
        <v>75</v>
      </c>
      <c r="K40" s="3">
        <f t="shared" si="2"/>
        <v>1098</v>
      </c>
      <c r="L40" t="s">
        <v>45</v>
      </c>
      <c r="M40" t="s">
        <v>71</v>
      </c>
      <c r="N40">
        <v>1300</v>
      </c>
      <c r="O40" s="1">
        <f t="shared" si="3"/>
        <v>202</v>
      </c>
      <c r="P40" s="4">
        <f t="shared" si="4"/>
        <v>0.15538461538461537</v>
      </c>
    </row>
    <row r="41" spans="1:16" ht="15" customHeight="1" x14ac:dyDescent="0.25">
      <c r="A41" s="5">
        <v>43138</v>
      </c>
      <c r="B41" t="s">
        <v>28</v>
      </c>
      <c r="C41" t="s">
        <v>15</v>
      </c>
      <c r="D41" t="s">
        <v>70</v>
      </c>
      <c r="G41" s="2"/>
      <c r="H41" s="3">
        <v>1023</v>
      </c>
      <c r="I41">
        <v>8</v>
      </c>
      <c r="J41" s="3">
        <v>75</v>
      </c>
      <c r="K41" s="3">
        <f t="shared" si="2"/>
        <v>1098</v>
      </c>
      <c r="L41" t="s">
        <v>45</v>
      </c>
      <c r="M41" t="s">
        <v>71</v>
      </c>
      <c r="N41">
        <v>1300</v>
      </c>
      <c r="O41" s="1">
        <f t="shared" si="3"/>
        <v>202</v>
      </c>
      <c r="P41" s="4">
        <f t="shared" si="4"/>
        <v>0.15538461538461537</v>
      </c>
    </row>
    <row r="42" spans="1:16" ht="15" customHeight="1" x14ac:dyDescent="0.25">
      <c r="A42" s="5">
        <v>43139</v>
      </c>
      <c r="B42" t="s">
        <v>28</v>
      </c>
      <c r="C42" t="s">
        <v>15</v>
      </c>
      <c r="D42" t="s">
        <v>70</v>
      </c>
      <c r="G42" s="2"/>
      <c r="H42" s="3">
        <v>1023</v>
      </c>
      <c r="I42">
        <v>8</v>
      </c>
      <c r="J42" s="3">
        <v>75</v>
      </c>
      <c r="K42" s="3">
        <f t="shared" si="2"/>
        <v>1098</v>
      </c>
      <c r="L42" t="s">
        <v>45</v>
      </c>
      <c r="M42" t="s">
        <v>71</v>
      </c>
      <c r="N42">
        <v>1300</v>
      </c>
      <c r="O42" s="1">
        <f t="shared" si="3"/>
        <v>202</v>
      </c>
      <c r="P42" s="4">
        <f t="shared" si="4"/>
        <v>0.15538461538461537</v>
      </c>
    </row>
    <row r="43" spans="1:16" ht="15" customHeight="1" x14ac:dyDescent="0.25">
      <c r="A43" s="5">
        <v>43140</v>
      </c>
      <c r="B43" t="s">
        <v>28</v>
      </c>
      <c r="C43" t="s">
        <v>15</v>
      </c>
      <c r="D43" t="s">
        <v>70</v>
      </c>
      <c r="G43" s="2"/>
      <c r="H43" s="3">
        <v>999</v>
      </c>
      <c r="I43">
        <v>8</v>
      </c>
      <c r="J43" s="3">
        <v>75</v>
      </c>
      <c r="K43" s="3">
        <f t="shared" si="2"/>
        <v>1074</v>
      </c>
      <c r="L43" t="s">
        <v>45</v>
      </c>
      <c r="M43" t="s">
        <v>71</v>
      </c>
      <c r="N43">
        <v>1300</v>
      </c>
      <c r="O43" s="1">
        <f t="shared" si="3"/>
        <v>226</v>
      </c>
      <c r="P43" s="4">
        <f t="shared" si="4"/>
        <v>0.17384615384615384</v>
      </c>
    </row>
    <row r="44" spans="1:16" ht="15" customHeight="1" x14ac:dyDescent="0.25">
      <c r="A44" s="5">
        <v>43135</v>
      </c>
      <c r="B44" t="s">
        <v>28</v>
      </c>
      <c r="C44" t="s">
        <v>17</v>
      </c>
      <c r="D44" t="s">
        <v>70</v>
      </c>
      <c r="G44" s="2"/>
      <c r="H44" s="3">
        <v>1023</v>
      </c>
      <c r="I44">
        <v>8</v>
      </c>
      <c r="J44" s="3">
        <v>75</v>
      </c>
      <c r="K44" s="3">
        <f t="shared" si="2"/>
        <v>1098</v>
      </c>
      <c r="L44" t="s">
        <v>45</v>
      </c>
      <c r="M44" t="s">
        <v>71</v>
      </c>
      <c r="N44">
        <v>1300</v>
      </c>
      <c r="O44" s="1">
        <f t="shared" si="3"/>
        <v>202</v>
      </c>
      <c r="P44" s="4">
        <f t="shared" si="4"/>
        <v>0.15538461538461537</v>
      </c>
    </row>
    <row r="45" spans="1:16" ht="15" customHeight="1" x14ac:dyDescent="0.25">
      <c r="A45" s="5">
        <v>43136</v>
      </c>
      <c r="B45" t="s">
        <v>28</v>
      </c>
      <c r="C45" t="s">
        <v>17</v>
      </c>
      <c r="D45" t="s">
        <v>70</v>
      </c>
      <c r="G45" s="2"/>
      <c r="H45" s="3">
        <v>1023</v>
      </c>
      <c r="I45">
        <v>8</v>
      </c>
      <c r="J45" s="3">
        <v>75</v>
      </c>
      <c r="K45" s="3">
        <f t="shared" si="2"/>
        <v>1098</v>
      </c>
      <c r="L45" t="s">
        <v>45</v>
      </c>
      <c r="M45" t="s">
        <v>71</v>
      </c>
      <c r="N45">
        <v>1300</v>
      </c>
      <c r="O45" s="1">
        <f t="shared" si="3"/>
        <v>202</v>
      </c>
      <c r="P45" s="4">
        <f t="shared" si="4"/>
        <v>0.15538461538461537</v>
      </c>
    </row>
    <row r="46" spans="1:16" ht="15" customHeight="1" x14ac:dyDescent="0.25">
      <c r="A46" s="5">
        <v>43138</v>
      </c>
      <c r="B46" t="s">
        <v>28</v>
      </c>
      <c r="C46" t="s">
        <v>17</v>
      </c>
      <c r="D46" t="s">
        <v>70</v>
      </c>
      <c r="G46" s="2"/>
      <c r="H46" s="3">
        <v>1023</v>
      </c>
      <c r="I46">
        <v>8</v>
      </c>
      <c r="J46" s="3">
        <v>75</v>
      </c>
      <c r="K46" s="3">
        <f t="shared" si="2"/>
        <v>1098</v>
      </c>
      <c r="L46" t="s">
        <v>45</v>
      </c>
      <c r="M46" t="s">
        <v>71</v>
      </c>
      <c r="N46">
        <v>1300</v>
      </c>
      <c r="O46" s="1">
        <f t="shared" si="3"/>
        <v>202</v>
      </c>
      <c r="P46" s="4">
        <f t="shared" si="4"/>
        <v>0.15538461538461537</v>
      </c>
    </row>
    <row r="47" spans="1:16" ht="15" customHeight="1" x14ac:dyDescent="0.25">
      <c r="A47" s="5">
        <v>43139</v>
      </c>
      <c r="B47" t="s">
        <v>28</v>
      </c>
      <c r="C47" t="s">
        <v>17</v>
      </c>
      <c r="D47" t="s">
        <v>70</v>
      </c>
      <c r="G47" s="2"/>
      <c r="H47" s="3">
        <v>1023</v>
      </c>
      <c r="I47">
        <v>8</v>
      </c>
      <c r="J47" s="3">
        <v>75</v>
      </c>
      <c r="K47" s="3">
        <f t="shared" si="2"/>
        <v>1098</v>
      </c>
      <c r="L47" t="s">
        <v>45</v>
      </c>
      <c r="M47" t="s">
        <v>71</v>
      </c>
      <c r="N47">
        <v>1300</v>
      </c>
      <c r="O47" s="1">
        <f t="shared" si="3"/>
        <v>202</v>
      </c>
      <c r="P47" s="4">
        <f t="shared" si="4"/>
        <v>0.15538461538461537</v>
      </c>
    </row>
    <row r="48" spans="1:16" ht="15" customHeight="1" x14ac:dyDescent="0.25">
      <c r="A48" s="5">
        <v>43140</v>
      </c>
      <c r="B48" t="s">
        <v>28</v>
      </c>
      <c r="C48" t="s">
        <v>17</v>
      </c>
      <c r="D48" t="s">
        <v>70</v>
      </c>
      <c r="G48" s="2"/>
      <c r="H48" s="3">
        <v>1023</v>
      </c>
      <c r="I48">
        <v>8</v>
      </c>
      <c r="J48" s="3">
        <v>75</v>
      </c>
      <c r="K48" s="3">
        <f t="shared" si="2"/>
        <v>1098</v>
      </c>
      <c r="L48" t="s">
        <v>45</v>
      </c>
      <c r="M48" t="s">
        <v>71</v>
      </c>
      <c r="N48">
        <v>1300</v>
      </c>
      <c r="O48" s="1">
        <f t="shared" si="3"/>
        <v>202</v>
      </c>
      <c r="P48" s="4">
        <f t="shared" si="4"/>
        <v>0.15538461538461537</v>
      </c>
    </row>
    <row r="49" spans="1:16" ht="15" customHeight="1" x14ac:dyDescent="0.25">
      <c r="A49" s="5">
        <v>43135</v>
      </c>
      <c r="B49" t="s">
        <v>28</v>
      </c>
      <c r="C49" t="s">
        <v>14</v>
      </c>
      <c r="D49" t="s">
        <v>70</v>
      </c>
      <c r="G49" s="2"/>
      <c r="H49" s="3">
        <v>1020</v>
      </c>
      <c r="I49">
        <v>8</v>
      </c>
      <c r="J49" s="3">
        <v>75</v>
      </c>
      <c r="K49" s="3">
        <f t="shared" si="2"/>
        <v>1095</v>
      </c>
      <c r="L49" t="s">
        <v>45</v>
      </c>
      <c r="M49" t="s">
        <v>71</v>
      </c>
      <c r="N49">
        <v>1500</v>
      </c>
      <c r="O49" s="1">
        <f t="shared" si="3"/>
        <v>405</v>
      </c>
      <c r="P49" s="4">
        <f t="shared" si="4"/>
        <v>0.27</v>
      </c>
    </row>
    <row r="50" spans="1:16" ht="15" customHeight="1" x14ac:dyDescent="0.25">
      <c r="A50" s="5">
        <v>43136</v>
      </c>
      <c r="B50" t="s">
        <v>28</v>
      </c>
      <c r="C50" t="s">
        <v>14</v>
      </c>
      <c r="D50" t="s">
        <v>70</v>
      </c>
      <c r="G50" s="2"/>
      <c r="H50" s="3">
        <v>1020</v>
      </c>
      <c r="I50">
        <v>8</v>
      </c>
      <c r="J50" s="3">
        <v>75</v>
      </c>
      <c r="K50" s="3">
        <f t="shared" si="2"/>
        <v>1095</v>
      </c>
      <c r="L50" t="s">
        <v>45</v>
      </c>
      <c r="M50" t="s">
        <v>71</v>
      </c>
      <c r="N50">
        <v>1500</v>
      </c>
      <c r="O50" s="1">
        <f t="shared" si="3"/>
        <v>405</v>
      </c>
      <c r="P50" s="4">
        <f t="shared" si="4"/>
        <v>0.27</v>
      </c>
    </row>
    <row r="51" spans="1:16" ht="15" customHeight="1" x14ac:dyDescent="0.25">
      <c r="A51" s="5">
        <v>43138</v>
      </c>
      <c r="B51" t="s">
        <v>28</v>
      </c>
      <c r="C51" t="s">
        <v>14</v>
      </c>
      <c r="D51" t="s">
        <v>70</v>
      </c>
      <c r="G51" s="2"/>
      <c r="H51" s="3">
        <v>1006</v>
      </c>
      <c r="I51">
        <v>8</v>
      </c>
      <c r="J51" s="3">
        <v>75</v>
      </c>
      <c r="K51" s="3">
        <f t="shared" si="2"/>
        <v>1081</v>
      </c>
      <c r="L51" t="s">
        <v>45</v>
      </c>
      <c r="M51" t="s">
        <v>71</v>
      </c>
      <c r="N51">
        <v>1500</v>
      </c>
      <c r="O51" s="1">
        <f t="shared" si="3"/>
        <v>419</v>
      </c>
      <c r="P51" s="4">
        <f t="shared" si="4"/>
        <v>0.27933333333333332</v>
      </c>
    </row>
    <row r="52" spans="1:16" ht="15" customHeight="1" x14ac:dyDescent="0.25">
      <c r="A52" s="5">
        <v>43139</v>
      </c>
      <c r="B52" t="s">
        <v>28</v>
      </c>
      <c r="C52" t="s">
        <v>14</v>
      </c>
      <c r="D52" t="s">
        <v>70</v>
      </c>
      <c r="G52" s="2"/>
      <c r="H52" s="3">
        <v>1019</v>
      </c>
      <c r="I52">
        <v>8</v>
      </c>
      <c r="J52" s="3">
        <v>75</v>
      </c>
      <c r="K52" s="3">
        <f t="shared" si="2"/>
        <v>1094</v>
      </c>
      <c r="L52" t="s">
        <v>45</v>
      </c>
      <c r="M52" t="s">
        <v>71</v>
      </c>
      <c r="N52">
        <v>1500</v>
      </c>
      <c r="O52" s="1">
        <f t="shared" si="3"/>
        <v>406</v>
      </c>
      <c r="P52" s="4">
        <f t="shared" si="4"/>
        <v>0.27066666666666667</v>
      </c>
    </row>
    <row r="53" spans="1:16" ht="15" customHeight="1" x14ac:dyDescent="0.25">
      <c r="A53" s="5">
        <v>43140</v>
      </c>
      <c r="B53" t="s">
        <v>28</v>
      </c>
      <c r="C53" t="s">
        <v>14</v>
      </c>
      <c r="D53" t="s">
        <v>70</v>
      </c>
      <c r="G53" s="2"/>
      <c r="H53" s="3">
        <v>1019</v>
      </c>
      <c r="I53">
        <v>8</v>
      </c>
      <c r="J53" s="3">
        <v>75</v>
      </c>
      <c r="K53" s="3">
        <f t="shared" si="2"/>
        <v>1094</v>
      </c>
      <c r="L53" t="s">
        <v>45</v>
      </c>
      <c r="M53" t="s">
        <v>71</v>
      </c>
      <c r="N53">
        <v>1500</v>
      </c>
      <c r="O53" s="1">
        <f t="shared" si="3"/>
        <v>406</v>
      </c>
      <c r="P53" s="4">
        <f t="shared" si="4"/>
        <v>0.27066666666666667</v>
      </c>
    </row>
    <row r="54" spans="1:16" ht="15" customHeight="1" x14ac:dyDescent="0.25">
      <c r="A54" s="5">
        <v>43135</v>
      </c>
      <c r="B54" t="s">
        <v>28</v>
      </c>
      <c r="C54" t="s">
        <v>16</v>
      </c>
      <c r="D54" t="s">
        <v>70</v>
      </c>
      <c r="G54" s="2"/>
      <c r="H54" s="3">
        <v>950</v>
      </c>
      <c r="I54">
        <v>8</v>
      </c>
      <c r="J54" s="3">
        <v>75</v>
      </c>
      <c r="K54" s="3">
        <f t="shared" si="2"/>
        <v>1025</v>
      </c>
      <c r="L54" t="s">
        <v>45</v>
      </c>
      <c r="M54" t="s">
        <v>71</v>
      </c>
      <c r="N54">
        <v>1200</v>
      </c>
      <c r="O54" s="1">
        <f t="shared" si="3"/>
        <v>175</v>
      </c>
      <c r="P54" s="4">
        <f t="shared" si="4"/>
        <v>0.14583333333333334</v>
      </c>
    </row>
    <row r="55" spans="1:16" ht="15" customHeight="1" x14ac:dyDescent="0.25">
      <c r="A55" s="5">
        <v>43136</v>
      </c>
      <c r="B55" t="s">
        <v>28</v>
      </c>
      <c r="C55" t="s">
        <v>16</v>
      </c>
      <c r="D55" t="s">
        <v>70</v>
      </c>
      <c r="G55" s="2"/>
      <c r="H55" s="3">
        <v>950</v>
      </c>
      <c r="I55">
        <v>8</v>
      </c>
      <c r="J55" s="3">
        <v>75</v>
      </c>
      <c r="K55" s="3">
        <f t="shared" si="2"/>
        <v>1025</v>
      </c>
      <c r="L55" t="s">
        <v>45</v>
      </c>
      <c r="M55" t="s">
        <v>71</v>
      </c>
      <c r="N55">
        <v>1200</v>
      </c>
      <c r="O55" s="1">
        <f t="shared" si="3"/>
        <v>175</v>
      </c>
      <c r="P55" s="4">
        <f t="shared" si="4"/>
        <v>0.14583333333333334</v>
      </c>
    </row>
    <row r="56" spans="1:16" ht="15" customHeight="1" x14ac:dyDescent="0.25">
      <c r="A56" s="5">
        <v>43138</v>
      </c>
      <c r="B56" t="s">
        <v>28</v>
      </c>
      <c r="C56" t="s">
        <v>16</v>
      </c>
      <c r="D56" t="s">
        <v>70</v>
      </c>
      <c r="G56" s="2"/>
      <c r="H56" s="3">
        <v>950</v>
      </c>
      <c r="I56">
        <v>8</v>
      </c>
      <c r="J56" s="3">
        <v>75</v>
      </c>
      <c r="K56" s="3">
        <f t="shared" si="2"/>
        <v>1025</v>
      </c>
      <c r="L56" t="s">
        <v>45</v>
      </c>
      <c r="M56" t="s">
        <v>71</v>
      </c>
      <c r="N56">
        <v>1200</v>
      </c>
      <c r="O56" s="1">
        <f t="shared" si="3"/>
        <v>175</v>
      </c>
      <c r="P56" s="4">
        <f t="shared" si="4"/>
        <v>0.14583333333333334</v>
      </c>
    </row>
    <row r="57" spans="1:16" ht="15" customHeight="1" x14ac:dyDescent="0.25">
      <c r="A57" s="5">
        <v>43139</v>
      </c>
      <c r="B57" t="s">
        <v>28</v>
      </c>
      <c r="C57" t="s">
        <v>16</v>
      </c>
      <c r="D57" t="s">
        <v>70</v>
      </c>
      <c r="G57" s="2"/>
      <c r="H57" s="3">
        <v>950</v>
      </c>
      <c r="I57">
        <v>8</v>
      </c>
      <c r="J57" s="3">
        <v>75</v>
      </c>
      <c r="K57" s="3">
        <f t="shared" si="2"/>
        <v>1025</v>
      </c>
      <c r="L57" t="s">
        <v>45</v>
      </c>
      <c r="M57" t="s">
        <v>71</v>
      </c>
      <c r="N57">
        <v>1200</v>
      </c>
      <c r="O57" s="1">
        <f t="shared" si="3"/>
        <v>175</v>
      </c>
      <c r="P57" s="4">
        <f t="shared" si="4"/>
        <v>0.14583333333333334</v>
      </c>
    </row>
    <row r="58" spans="1:16" ht="15" customHeight="1" x14ac:dyDescent="0.25">
      <c r="A58" s="5">
        <v>43140</v>
      </c>
      <c r="B58" t="s">
        <v>28</v>
      </c>
      <c r="C58" t="s">
        <v>16</v>
      </c>
      <c r="D58" t="s">
        <v>70</v>
      </c>
      <c r="G58" s="2"/>
      <c r="H58" s="3">
        <v>950</v>
      </c>
      <c r="I58">
        <v>8</v>
      </c>
      <c r="J58" s="3">
        <v>75</v>
      </c>
      <c r="K58" s="3">
        <f t="shared" si="2"/>
        <v>1025</v>
      </c>
      <c r="L58" t="s">
        <v>45</v>
      </c>
      <c r="M58" t="s">
        <v>71</v>
      </c>
      <c r="N58">
        <v>1200</v>
      </c>
      <c r="O58" s="1">
        <f t="shared" si="3"/>
        <v>175</v>
      </c>
      <c r="P58" s="4">
        <f t="shared" si="4"/>
        <v>0.14583333333333334</v>
      </c>
    </row>
    <row r="59" spans="1:16" ht="15" customHeight="1" x14ac:dyDescent="0.25">
      <c r="A59" s="5">
        <v>43135</v>
      </c>
      <c r="B59" t="s">
        <v>25</v>
      </c>
      <c r="C59" t="s">
        <v>1</v>
      </c>
      <c r="D59" t="s">
        <v>70</v>
      </c>
      <c r="G59" s="2"/>
      <c r="H59" s="3">
        <v>1004</v>
      </c>
      <c r="I59">
        <v>8</v>
      </c>
      <c r="J59" s="3">
        <v>75</v>
      </c>
      <c r="K59" s="3">
        <f t="shared" si="2"/>
        <v>1079</v>
      </c>
      <c r="L59" t="s">
        <v>45</v>
      </c>
      <c r="M59" t="s">
        <v>71</v>
      </c>
      <c r="N59">
        <v>1100</v>
      </c>
      <c r="O59" s="1">
        <f t="shared" si="3"/>
        <v>21</v>
      </c>
      <c r="P59" s="4">
        <f t="shared" si="4"/>
        <v>1.9090909090909092E-2</v>
      </c>
    </row>
    <row r="60" spans="1:16" ht="15" customHeight="1" x14ac:dyDescent="0.25">
      <c r="A60" s="5">
        <v>43136</v>
      </c>
      <c r="B60" t="s">
        <v>25</v>
      </c>
      <c r="C60" t="s">
        <v>1</v>
      </c>
      <c r="D60" t="s">
        <v>70</v>
      </c>
      <c r="G60" s="2"/>
      <c r="H60" s="3">
        <v>1004</v>
      </c>
      <c r="I60">
        <v>8</v>
      </c>
      <c r="J60" s="3">
        <v>75</v>
      </c>
      <c r="K60" s="3">
        <f t="shared" si="2"/>
        <v>1079</v>
      </c>
      <c r="L60" t="s">
        <v>45</v>
      </c>
      <c r="M60" t="s">
        <v>71</v>
      </c>
      <c r="N60">
        <v>1100</v>
      </c>
      <c r="O60" s="1">
        <f t="shared" si="3"/>
        <v>21</v>
      </c>
      <c r="P60" s="4">
        <f t="shared" si="4"/>
        <v>1.9090909090909092E-2</v>
      </c>
    </row>
    <row r="61" spans="1:16" ht="15" customHeight="1" x14ac:dyDescent="0.25">
      <c r="A61" s="5">
        <v>43138</v>
      </c>
      <c r="B61" t="s">
        <v>25</v>
      </c>
      <c r="C61" t="s">
        <v>1</v>
      </c>
      <c r="D61" t="s">
        <v>70</v>
      </c>
      <c r="G61" s="2"/>
      <c r="H61" s="3">
        <v>1004</v>
      </c>
      <c r="I61">
        <v>8</v>
      </c>
      <c r="J61" s="3">
        <v>75</v>
      </c>
      <c r="K61" s="3">
        <f t="shared" si="2"/>
        <v>1079</v>
      </c>
      <c r="L61" t="s">
        <v>45</v>
      </c>
      <c r="M61" t="s">
        <v>71</v>
      </c>
      <c r="N61">
        <v>1100</v>
      </c>
      <c r="O61" s="1">
        <f t="shared" si="3"/>
        <v>21</v>
      </c>
      <c r="P61" s="4">
        <f t="shared" si="4"/>
        <v>1.9090909090909092E-2</v>
      </c>
    </row>
    <row r="62" spans="1:16" ht="15" customHeight="1" x14ac:dyDescent="0.25">
      <c r="A62" s="5">
        <v>43139</v>
      </c>
      <c r="B62" t="s">
        <v>25</v>
      </c>
      <c r="C62" t="s">
        <v>1</v>
      </c>
      <c r="D62" t="s">
        <v>70</v>
      </c>
      <c r="G62" s="2"/>
      <c r="H62" s="3">
        <v>1004</v>
      </c>
      <c r="I62">
        <v>8</v>
      </c>
      <c r="J62" s="3">
        <v>75</v>
      </c>
      <c r="K62" s="3">
        <f t="shared" si="2"/>
        <v>1079</v>
      </c>
      <c r="L62" t="s">
        <v>45</v>
      </c>
      <c r="M62" t="s">
        <v>71</v>
      </c>
      <c r="N62">
        <v>1100</v>
      </c>
      <c r="O62" s="1">
        <f t="shared" si="3"/>
        <v>21</v>
      </c>
      <c r="P62" s="4">
        <f t="shared" si="4"/>
        <v>1.9090909090909092E-2</v>
      </c>
    </row>
    <row r="63" spans="1:16" ht="15" customHeight="1" x14ac:dyDescent="0.25">
      <c r="A63" s="5">
        <v>43140</v>
      </c>
      <c r="B63" t="s">
        <v>25</v>
      </c>
      <c r="C63" t="s">
        <v>1</v>
      </c>
      <c r="D63" t="s">
        <v>70</v>
      </c>
      <c r="G63" s="2"/>
      <c r="H63" s="3">
        <v>923</v>
      </c>
      <c r="I63">
        <v>8</v>
      </c>
      <c r="J63" s="3">
        <v>75</v>
      </c>
      <c r="K63" s="3">
        <f t="shared" si="2"/>
        <v>998</v>
      </c>
      <c r="L63" t="s">
        <v>45</v>
      </c>
      <c r="M63" t="s">
        <v>71</v>
      </c>
      <c r="N63">
        <v>1100</v>
      </c>
      <c r="O63" s="1">
        <f t="shared" si="3"/>
        <v>102</v>
      </c>
      <c r="P63" s="4">
        <f t="shared" si="4"/>
        <v>9.2727272727272728E-2</v>
      </c>
    </row>
    <row r="64" spans="1:16" ht="15" customHeight="1" x14ac:dyDescent="0.25">
      <c r="A64" s="5">
        <v>43135</v>
      </c>
      <c r="B64" t="s">
        <v>27</v>
      </c>
      <c r="C64" t="s">
        <v>9</v>
      </c>
      <c r="D64" t="s">
        <v>70</v>
      </c>
      <c r="G64" s="2"/>
      <c r="H64" s="3">
        <v>450</v>
      </c>
      <c r="I64">
        <v>8</v>
      </c>
      <c r="J64" s="3">
        <v>75</v>
      </c>
      <c r="K64" s="3">
        <f t="shared" ref="K64:K117" si="5">H64+J64</f>
        <v>525</v>
      </c>
      <c r="L64" t="s">
        <v>45</v>
      </c>
      <c r="M64" t="s">
        <v>71</v>
      </c>
      <c r="N64">
        <v>1100</v>
      </c>
      <c r="O64" s="1">
        <f t="shared" si="3"/>
        <v>575</v>
      </c>
      <c r="P64" s="4">
        <f t="shared" si="4"/>
        <v>0.52272727272727271</v>
      </c>
    </row>
    <row r="65" spans="1:16" ht="15" customHeight="1" x14ac:dyDescent="0.25">
      <c r="A65" s="5">
        <v>43136</v>
      </c>
      <c r="B65" t="s">
        <v>27</v>
      </c>
      <c r="C65" t="s">
        <v>9</v>
      </c>
      <c r="D65" t="s">
        <v>70</v>
      </c>
      <c r="G65" s="2"/>
      <c r="H65" s="3">
        <v>450</v>
      </c>
      <c r="I65">
        <v>8</v>
      </c>
      <c r="J65" s="3">
        <v>75</v>
      </c>
      <c r="K65" s="3">
        <f t="shared" si="5"/>
        <v>525</v>
      </c>
      <c r="L65" t="s">
        <v>45</v>
      </c>
      <c r="M65" t="s">
        <v>71</v>
      </c>
      <c r="N65">
        <v>1100</v>
      </c>
      <c r="O65" s="1">
        <f t="shared" si="3"/>
        <v>575</v>
      </c>
      <c r="P65" s="4">
        <f t="shared" si="4"/>
        <v>0.52272727272727271</v>
      </c>
    </row>
    <row r="66" spans="1:16" ht="15" customHeight="1" x14ac:dyDescent="0.25">
      <c r="A66" s="5">
        <v>43138</v>
      </c>
      <c r="B66" t="s">
        <v>27</v>
      </c>
      <c r="C66" t="s">
        <v>9</v>
      </c>
      <c r="D66" t="s">
        <v>70</v>
      </c>
      <c r="G66" s="2"/>
      <c r="H66" s="3">
        <v>449</v>
      </c>
      <c r="I66">
        <v>8</v>
      </c>
      <c r="J66" s="3">
        <v>75</v>
      </c>
      <c r="K66" s="3">
        <f t="shared" si="5"/>
        <v>524</v>
      </c>
      <c r="L66" t="s">
        <v>45</v>
      </c>
      <c r="M66" t="s">
        <v>71</v>
      </c>
      <c r="N66">
        <v>1100</v>
      </c>
      <c r="O66" s="1">
        <f t="shared" si="3"/>
        <v>576</v>
      </c>
      <c r="P66" s="4">
        <f t="shared" si="4"/>
        <v>0.52363636363636368</v>
      </c>
    </row>
    <row r="67" spans="1:16" ht="15" customHeight="1" x14ac:dyDescent="0.25">
      <c r="A67" s="5">
        <v>43139</v>
      </c>
      <c r="B67" t="s">
        <v>27</v>
      </c>
      <c r="C67" t="s">
        <v>9</v>
      </c>
      <c r="D67" t="s">
        <v>70</v>
      </c>
      <c r="G67" s="2"/>
      <c r="H67" s="3">
        <v>450</v>
      </c>
      <c r="I67">
        <v>8</v>
      </c>
      <c r="J67" s="3">
        <v>75</v>
      </c>
      <c r="K67" s="3">
        <f t="shared" si="5"/>
        <v>525</v>
      </c>
      <c r="L67" t="s">
        <v>45</v>
      </c>
      <c r="M67" t="s">
        <v>71</v>
      </c>
      <c r="N67">
        <v>1100</v>
      </c>
      <c r="O67" s="1">
        <f t="shared" si="3"/>
        <v>575</v>
      </c>
      <c r="P67" s="4">
        <f t="shared" si="4"/>
        <v>0.52272727272727271</v>
      </c>
    </row>
    <row r="68" spans="1:16" ht="15" customHeight="1" x14ac:dyDescent="0.25">
      <c r="A68" s="5">
        <v>43140</v>
      </c>
      <c r="B68" t="s">
        <v>27</v>
      </c>
      <c r="C68" t="s">
        <v>9</v>
      </c>
      <c r="D68" t="s">
        <v>70</v>
      </c>
      <c r="G68" s="2"/>
      <c r="H68" s="3">
        <v>423</v>
      </c>
      <c r="I68">
        <v>8</v>
      </c>
      <c r="J68" s="3">
        <v>75</v>
      </c>
      <c r="K68" s="3">
        <f t="shared" si="5"/>
        <v>498</v>
      </c>
      <c r="L68" t="s">
        <v>45</v>
      </c>
      <c r="M68" t="s">
        <v>71</v>
      </c>
      <c r="N68">
        <v>1100</v>
      </c>
      <c r="O68" s="1">
        <f t="shared" si="3"/>
        <v>602</v>
      </c>
      <c r="P68" s="4">
        <f t="shared" si="4"/>
        <v>0.54727272727272724</v>
      </c>
    </row>
    <row r="69" spans="1:16" ht="15" customHeight="1" x14ac:dyDescent="0.25">
      <c r="A69" s="5">
        <v>43135</v>
      </c>
      <c r="B69" t="s">
        <v>31</v>
      </c>
      <c r="C69" t="s">
        <v>58</v>
      </c>
      <c r="D69" t="s">
        <v>70</v>
      </c>
      <c r="G69" s="2"/>
      <c r="H69" s="3">
        <v>762</v>
      </c>
      <c r="I69">
        <v>8</v>
      </c>
      <c r="J69" s="3">
        <v>75</v>
      </c>
      <c r="K69" s="3">
        <f t="shared" si="5"/>
        <v>837</v>
      </c>
      <c r="L69" t="s">
        <v>45</v>
      </c>
      <c r="M69" t="s">
        <v>71</v>
      </c>
      <c r="N69">
        <v>1500</v>
      </c>
      <c r="O69" s="1">
        <f t="shared" ref="O69:O97" si="6">N69-K69</f>
        <v>663</v>
      </c>
      <c r="P69" s="4">
        <f t="shared" ref="P69:P97" si="7">O69/N69</f>
        <v>0.442</v>
      </c>
    </row>
    <row r="70" spans="1:16" ht="15" customHeight="1" x14ac:dyDescent="0.25">
      <c r="A70" s="5">
        <v>43136</v>
      </c>
      <c r="B70" t="s">
        <v>31</v>
      </c>
      <c r="C70" t="s">
        <v>58</v>
      </c>
      <c r="D70" t="s">
        <v>70</v>
      </c>
      <c r="G70" s="2"/>
      <c r="H70" s="3">
        <v>762</v>
      </c>
      <c r="I70">
        <v>8</v>
      </c>
      <c r="J70" s="3">
        <v>75</v>
      </c>
      <c r="K70" s="3">
        <f t="shared" si="5"/>
        <v>837</v>
      </c>
      <c r="L70" t="s">
        <v>45</v>
      </c>
      <c r="M70" t="s">
        <v>71</v>
      </c>
      <c r="N70">
        <v>1500</v>
      </c>
      <c r="O70" s="1">
        <f t="shared" si="6"/>
        <v>663</v>
      </c>
      <c r="P70" s="4">
        <f t="shared" si="7"/>
        <v>0.442</v>
      </c>
    </row>
    <row r="71" spans="1:16" ht="15" customHeight="1" x14ac:dyDescent="0.25">
      <c r="A71" s="5">
        <v>43138</v>
      </c>
      <c r="B71" t="s">
        <v>31</v>
      </c>
      <c r="C71" t="s">
        <v>58</v>
      </c>
      <c r="D71" t="s">
        <v>70</v>
      </c>
      <c r="G71" s="2"/>
      <c r="H71" s="3">
        <v>762</v>
      </c>
      <c r="I71">
        <v>8</v>
      </c>
      <c r="J71" s="3">
        <v>75</v>
      </c>
      <c r="K71" s="3">
        <f t="shared" si="5"/>
        <v>837</v>
      </c>
      <c r="L71" t="s">
        <v>45</v>
      </c>
      <c r="M71" t="s">
        <v>71</v>
      </c>
      <c r="N71">
        <v>1500</v>
      </c>
      <c r="O71" s="1">
        <f t="shared" si="6"/>
        <v>663</v>
      </c>
      <c r="P71" s="4">
        <f t="shared" si="7"/>
        <v>0.442</v>
      </c>
    </row>
    <row r="72" spans="1:16" ht="15" customHeight="1" x14ac:dyDescent="0.25">
      <c r="A72" s="5">
        <v>43139</v>
      </c>
      <c r="B72" t="s">
        <v>31</v>
      </c>
      <c r="C72" t="s">
        <v>58</v>
      </c>
      <c r="D72" t="s">
        <v>70</v>
      </c>
      <c r="G72" s="2"/>
      <c r="H72" s="3">
        <v>762</v>
      </c>
      <c r="I72">
        <v>8</v>
      </c>
      <c r="J72" s="3">
        <v>75</v>
      </c>
      <c r="K72" s="3">
        <f t="shared" si="5"/>
        <v>837</v>
      </c>
      <c r="L72" t="s">
        <v>45</v>
      </c>
      <c r="M72" t="s">
        <v>71</v>
      </c>
      <c r="N72">
        <v>1500</v>
      </c>
      <c r="O72" s="1">
        <f t="shared" si="6"/>
        <v>663</v>
      </c>
      <c r="P72" s="4">
        <f t="shared" si="7"/>
        <v>0.442</v>
      </c>
    </row>
    <row r="73" spans="1:16" ht="15" customHeight="1" x14ac:dyDescent="0.25">
      <c r="A73" s="5">
        <v>43140</v>
      </c>
      <c r="B73" t="s">
        <v>31</v>
      </c>
      <c r="C73" t="s">
        <v>58</v>
      </c>
      <c r="D73" t="s">
        <v>70</v>
      </c>
      <c r="G73" s="2"/>
      <c r="H73" s="3">
        <v>762</v>
      </c>
      <c r="I73">
        <v>8</v>
      </c>
      <c r="J73" s="3">
        <v>75</v>
      </c>
      <c r="K73" s="3">
        <f t="shared" si="5"/>
        <v>837</v>
      </c>
      <c r="L73" t="s">
        <v>45</v>
      </c>
      <c r="M73" t="s">
        <v>71</v>
      </c>
      <c r="N73">
        <v>1500</v>
      </c>
      <c r="O73" s="1">
        <f t="shared" si="6"/>
        <v>663</v>
      </c>
      <c r="P73" s="4">
        <f t="shared" si="7"/>
        <v>0.442</v>
      </c>
    </row>
    <row r="74" spans="1:16" ht="15" customHeight="1" x14ac:dyDescent="0.25">
      <c r="A74" s="5">
        <v>43135</v>
      </c>
      <c r="B74" t="s">
        <v>22</v>
      </c>
      <c r="C74" t="s">
        <v>59</v>
      </c>
      <c r="D74" t="s">
        <v>70</v>
      </c>
      <c r="G74" s="2"/>
      <c r="H74" s="3">
        <v>479</v>
      </c>
      <c r="I74">
        <v>8</v>
      </c>
      <c r="J74" s="3">
        <v>75</v>
      </c>
      <c r="K74" s="3">
        <f t="shared" si="5"/>
        <v>554</v>
      </c>
      <c r="L74" t="s">
        <v>45</v>
      </c>
      <c r="M74" t="s">
        <v>71</v>
      </c>
      <c r="N74">
        <v>1050</v>
      </c>
      <c r="O74" s="1">
        <f t="shared" si="6"/>
        <v>496</v>
      </c>
      <c r="P74" s="4">
        <f t="shared" si="7"/>
        <v>0.4723809523809524</v>
      </c>
    </row>
    <row r="75" spans="1:16" ht="15" customHeight="1" x14ac:dyDescent="0.25">
      <c r="A75" s="5">
        <v>43136</v>
      </c>
      <c r="B75" t="s">
        <v>22</v>
      </c>
      <c r="C75" t="s">
        <v>59</v>
      </c>
      <c r="D75" t="s">
        <v>70</v>
      </c>
      <c r="G75" s="2"/>
      <c r="H75" s="3">
        <v>479</v>
      </c>
      <c r="I75">
        <v>8</v>
      </c>
      <c r="J75" s="3">
        <v>75</v>
      </c>
      <c r="K75" s="3">
        <f t="shared" si="5"/>
        <v>554</v>
      </c>
      <c r="L75" t="s">
        <v>45</v>
      </c>
      <c r="M75" t="s">
        <v>71</v>
      </c>
      <c r="N75">
        <v>1050</v>
      </c>
      <c r="O75" s="1">
        <f t="shared" si="6"/>
        <v>496</v>
      </c>
      <c r="P75" s="4">
        <f t="shared" si="7"/>
        <v>0.4723809523809524</v>
      </c>
    </row>
    <row r="76" spans="1:16" ht="15" customHeight="1" x14ac:dyDescent="0.25">
      <c r="A76" s="5">
        <v>43138</v>
      </c>
      <c r="B76" t="s">
        <v>22</v>
      </c>
      <c r="C76" t="s">
        <v>59</v>
      </c>
      <c r="D76" t="s">
        <v>70</v>
      </c>
      <c r="G76" s="2"/>
      <c r="H76" s="3">
        <v>479</v>
      </c>
      <c r="I76">
        <v>8</v>
      </c>
      <c r="J76" s="3">
        <v>75</v>
      </c>
      <c r="K76" s="3">
        <f t="shared" si="5"/>
        <v>554</v>
      </c>
      <c r="L76" t="s">
        <v>45</v>
      </c>
      <c r="M76" t="s">
        <v>71</v>
      </c>
      <c r="N76">
        <v>1050</v>
      </c>
      <c r="O76" s="1">
        <f t="shared" si="6"/>
        <v>496</v>
      </c>
      <c r="P76" s="4">
        <f t="shared" si="7"/>
        <v>0.4723809523809524</v>
      </c>
    </row>
    <row r="77" spans="1:16" ht="15" customHeight="1" x14ac:dyDescent="0.25">
      <c r="A77" s="5">
        <v>43139</v>
      </c>
      <c r="B77" t="s">
        <v>22</v>
      </c>
      <c r="C77" t="s">
        <v>59</v>
      </c>
      <c r="D77" t="s">
        <v>70</v>
      </c>
      <c r="G77" s="2"/>
      <c r="H77" s="3">
        <v>479</v>
      </c>
      <c r="I77">
        <v>8</v>
      </c>
      <c r="J77" s="3">
        <v>75</v>
      </c>
      <c r="K77" s="3">
        <f t="shared" si="5"/>
        <v>554</v>
      </c>
      <c r="L77" t="s">
        <v>45</v>
      </c>
      <c r="M77" t="s">
        <v>71</v>
      </c>
      <c r="N77">
        <v>1050</v>
      </c>
      <c r="O77" s="1">
        <f t="shared" si="6"/>
        <v>496</v>
      </c>
      <c r="P77" s="4">
        <f t="shared" si="7"/>
        <v>0.4723809523809524</v>
      </c>
    </row>
    <row r="78" spans="1:16" ht="15" customHeight="1" x14ac:dyDescent="0.25">
      <c r="A78" s="5">
        <v>43140</v>
      </c>
      <c r="B78" t="s">
        <v>22</v>
      </c>
      <c r="C78" t="s">
        <v>59</v>
      </c>
      <c r="D78" t="s">
        <v>70</v>
      </c>
      <c r="G78" s="2"/>
      <c r="H78" s="3">
        <v>479</v>
      </c>
      <c r="I78">
        <v>8</v>
      </c>
      <c r="J78" s="3">
        <v>75</v>
      </c>
      <c r="K78" s="3">
        <f t="shared" si="5"/>
        <v>554</v>
      </c>
      <c r="L78" t="s">
        <v>45</v>
      </c>
      <c r="M78" t="s">
        <v>71</v>
      </c>
      <c r="N78">
        <v>1050</v>
      </c>
      <c r="O78" s="1">
        <f t="shared" si="6"/>
        <v>496</v>
      </c>
      <c r="P78" s="4">
        <f t="shared" si="7"/>
        <v>0.4723809523809524</v>
      </c>
    </row>
    <row r="79" spans="1:16" ht="15" customHeight="1" x14ac:dyDescent="0.25">
      <c r="A79" s="5">
        <v>43135</v>
      </c>
      <c r="B79" t="s">
        <v>22</v>
      </c>
      <c r="C79" t="s">
        <v>12</v>
      </c>
      <c r="D79" t="s">
        <v>70</v>
      </c>
      <c r="G79" s="2"/>
      <c r="H79" s="3">
        <v>649</v>
      </c>
      <c r="I79">
        <v>8</v>
      </c>
      <c r="J79" s="3">
        <v>75</v>
      </c>
      <c r="K79" s="3">
        <f t="shared" si="5"/>
        <v>724</v>
      </c>
      <c r="L79" t="s">
        <v>45</v>
      </c>
      <c r="M79" t="s">
        <v>71</v>
      </c>
      <c r="N79">
        <v>1050</v>
      </c>
      <c r="O79" s="1">
        <f t="shared" si="6"/>
        <v>326</v>
      </c>
      <c r="P79" s="4">
        <f t="shared" si="7"/>
        <v>0.31047619047619046</v>
      </c>
    </row>
    <row r="80" spans="1:16" ht="15" customHeight="1" x14ac:dyDescent="0.25">
      <c r="A80" s="5">
        <v>43136</v>
      </c>
      <c r="B80" t="s">
        <v>22</v>
      </c>
      <c r="C80" t="s">
        <v>12</v>
      </c>
      <c r="D80" t="s">
        <v>70</v>
      </c>
      <c r="G80" s="2"/>
      <c r="H80" s="3">
        <v>649</v>
      </c>
      <c r="I80">
        <v>8</v>
      </c>
      <c r="J80" s="3">
        <v>75</v>
      </c>
      <c r="K80" s="3">
        <f t="shared" si="5"/>
        <v>724</v>
      </c>
      <c r="L80" t="s">
        <v>45</v>
      </c>
      <c r="M80" t="s">
        <v>71</v>
      </c>
      <c r="N80">
        <v>1050</v>
      </c>
      <c r="O80" s="1">
        <f t="shared" si="6"/>
        <v>326</v>
      </c>
      <c r="P80" s="4">
        <f t="shared" si="7"/>
        <v>0.31047619047619046</v>
      </c>
    </row>
    <row r="81" spans="1:16" ht="15" customHeight="1" x14ac:dyDescent="0.25">
      <c r="A81" s="5">
        <v>43138</v>
      </c>
      <c r="B81" t="s">
        <v>22</v>
      </c>
      <c r="C81" t="s">
        <v>12</v>
      </c>
      <c r="D81" t="s">
        <v>70</v>
      </c>
      <c r="G81" s="2"/>
      <c r="H81" s="3">
        <v>649</v>
      </c>
      <c r="I81">
        <v>8</v>
      </c>
      <c r="J81" s="3">
        <v>75</v>
      </c>
      <c r="K81" s="3">
        <f t="shared" si="5"/>
        <v>724</v>
      </c>
      <c r="L81" t="s">
        <v>45</v>
      </c>
      <c r="M81" t="s">
        <v>71</v>
      </c>
      <c r="N81">
        <v>1050</v>
      </c>
      <c r="O81" s="1">
        <f t="shared" si="6"/>
        <v>326</v>
      </c>
      <c r="P81" s="4">
        <f t="shared" si="7"/>
        <v>0.31047619047619046</v>
      </c>
    </row>
    <row r="82" spans="1:16" ht="15" customHeight="1" x14ac:dyDescent="0.25">
      <c r="A82" s="5">
        <v>43139</v>
      </c>
      <c r="B82" t="s">
        <v>22</v>
      </c>
      <c r="C82" t="s">
        <v>12</v>
      </c>
      <c r="D82" t="s">
        <v>70</v>
      </c>
      <c r="G82" s="2"/>
      <c r="H82" s="3">
        <v>649</v>
      </c>
      <c r="I82">
        <v>8</v>
      </c>
      <c r="J82" s="3">
        <v>75</v>
      </c>
      <c r="K82" s="3">
        <f t="shared" si="5"/>
        <v>724</v>
      </c>
      <c r="L82" t="s">
        <v>45</v>
      </c>
      <c r="M82" t="s">
        <v>71</v>
      </c>
      <c r="N82">
        <v>1050</v>
      </c>
      <c r="O82" s="1">
        <f t="shared" si="6"/>
        <v>326</v>
      </c>
      <c r="P82" s="4">
        <f t="shared" si="7"/>
        <v>0.31047619047619046</v>
      </c>
    </row>
    <row r="83" spans="1:16" ht="15" customHeight="1" x14ac:dyDescent="0.25">
      <c r="A83" s="5">
        <v>43140</v>
      </c>
      <c r="B83" t="s">
        <v>22</v>
      </c>
      <c r="C83" t="s">
        <v>12</v>
      </c>
      <c r="D83" t="s">
        <v>70</v>
      </c>
      <c r="G83" s="2"/>
      <c r="H83" s="3">
        <v>649</v>
      </c>
      <c r="I83">
        <v>8</v>
      </c>
      <c r="J83" s="3">
        <v>75</v>
      </c>
      <c r="K83" s="3">
        <f t="shared" si="5"/>
        <v>724</v>
      </c>
      <c r="L83" t="s">
        <v>45</v>
      </c>
      <c r="M83" t="s">
        <v>71</v>
      </c>
      <c r="N83">
        <v>1050</v>
      </c>
      <c r="O83" s="1">
        <f t="shared" si="6"/>
        <v>326</v>
      </c>
      <c r="P83" s="4">
        <f t="shared" si="7"/>
        <v>0.31047619047619046</v>
      </c>
    </row>
    <row r="84" spans="1:16" ht="15" customHeight="1" x14ac:dyDescent="0.25">
      <c r="A84" s="5">
        <v>43135</v>
      </c>
      <c r="B84" t="s">
        <v>22</v>
      </c>
      <c r="C84" t="s">
        <v>10</v>
      </c>
      <c r="D84" t="s">
        <v>70</v>
      </c>
      <c r="G84" s="2"/>
      <c r="H84" s="3">
        <v>682</v>
      </c>
      <c r="I84">
        <v>8</v>
      </c>
      <c r="J84" s="3">
        <v>75</v>
      </c>
      <c r="K84" s="3">
        <f t="shared" si="5"/>
        <v>757</v>
      </c>
      <c r="L84" t="s">
        <v>45</v>
      </c>
      <c r="M84" t="s">
        <v>71</v>
      </c>
      <c r="N84">
        <v>1050</v>
      </c>
      <c r="O84" s="1">
        <f t="shared" si="6"/>
        <v>293</v>
      </c>
      <c r="P84" s="4">
        <f t="shared" si="7"/>
        <v>0.27904761904761904</v>
      </c>
    </row>
    <row r="85" spans="1:16" ht="15" customHeight="1" x14ac:dyDescent="0.25">
      <c r="A85" s="5">
        <v>43136</v>
      </c>
      <c r="B85" t="s">
        <v>22</v>
      </c>
      <c r="C85" t="s">
        <v>10</v>
      </c>
      <c r="D85" t="s">
        <v>70</v>
      </c>
      <c r="G85" s="2"/>
      <c r="H85" s="3">
        <v>682</v>
      </c>
      <c r="I85">
        <v>8</v>
      </c>
      <c r="J85" s="3">
        <v>75</v>
      </c>
      <c r="K85" s="3">
        <f t="shared" si="5"/>
        <v>757</v>
      </c>
      <c r="L85" t="s">
        <v>45</v>
      </c>
      <c r="M85" t="s">
        <v>71</v>
      </c>
      <c r="N85">
        <v>1050</v>
      </c>
      <c r="O85" s="1">
        <f t="shared" si="6"/>
        <v>293</v>
      </c>
      <c r="P85" s="4">
        <f t="shared" si="7"/>
        <v>0.27904761904761904</v>
      </c>
    </row>
    <row r="86" spans="1:16" ht="15" customHeight="1" x14ac:dyDescent="0.25">
      <c r="A86" s="5">
        <v>43138</v>
      </c>
      <c r="B86" t="s">
        <v>22</v>
      </c>
      <c r="C86" t="s">
        <v>10</v>
      </c>
      <c r="D86" t="s">
        <v>70</v>
      </c>
      <c r="G86" s="2"/>
      <c r="H86" s="3">
        <v>664</v>
      </c>
      <c r="I86">
        <v>8</v>
      </c>
      <c r="J86" s="3">
        <v>75</v>
      </c>
      <c r="K86" s="3">
        <f t="shared" si="5"/>
        <v>739</v>
      </c>
      <c r="L86" t="s">
        <v>45</v>
      </c>
      <c r="M86" t="s">
        <v>71</v>
      </c>
      <c r="N86">
        <v>1050</v>
      </c>
      <c r="O86" s="1">
        <f t="shared" si="6"/>
        <v>311</v>
      </c>
      <c r="P86" s="4">
        <f t="shared" si="7"/>
        <v>0.29619047619047617</v>
      </c>
    </row>
    <row r="87" spans="1:16" ht="15" customHeight="1" x14ac:dyDescent="0.25">
      <c r="A87" s="5">
        <v>43139</v>
      </c>
      <c r="B87" t="s">
        <v>22</v>
      </c>
      <c r="C87" t="s">
        <v>10</v>
      </c>
      <c r="D87" t="s">
        <v>70</v>
      </c>
      <c r="G87" s="2"/>
      <c r="H87" s="3">
        <v>683</v>
      </c>
      <c r="I87">
        <v>8</v>
      </c>
      <c r="J87" s="3">
        <v>75</v>
      </c>
      <c r="K87" s="3">
        <f t="shared" si="5"/>
        <v>758</v>
      </c>
      <c r="L87" t="s">
        <v>45</v>
      </c>
      <c r="M87" t="s">
        <v>71</v>
      </c>
      <c r="N87">
        <v>1050</v>
      </c>
      <c r="O87" s="1">
        <f t="shared" si="6"/>
        <v>292</v>
      </c>
      <c r="P87" s="4">
        <f t="shared" si="7"/>
        <v>0.27809523809523812</v>
      </c>
    </row>
    <row r="88" spans="1:16" ht="15" customHeight="1" x14ac:dyDescent="0.25">
      <c r="A88" s="5">
        <v>43140</v>
      </c>
      <c r="B88" t="s">
        <v>22</v>
      </c>
      <c r="C88" t="s">
        <v>10</v>
      </c>
      <c r="D88" t="s">
        <v>70</v>
      </c>
      <c r="G88" s="2"/>
      <c r="H88" s="3">
        <v>683</v>
      </c>
      <c r="I88">
        <v>8</v>
      </c>
      <c r="J88" s="3">
        <v>75</v>
      </c>
      <c r="K88" s="3">
        <f t="shared" si="5"/>
        <v>758</v>
      </c>
      <c r="L88" t="s">
        <v>45</v>
      </c>
      <c r="M88" t="s">
        <v>71</v>
      </c>
      <c r="N88">
        <v>1050</v>
      </c>
      <c r="O88" s="1">
        <f t="shared" si="6"/>
        <v>292</v>
      </c>
      <c r="P88" s="4">
        <f t="shared" si="7"/>
        <v>0.27809523809523812</v>
      </c>
    </row>
    <row r="89" spans="1:16" ht="15" customHeight="1" x14ac:dyDescent="0.25">
      <c r="A89" s="5">
        <v>43135</v>
      </c>
      <c r="B89" t="s">
        <v>22</v>
      </c>
      <c r="C89" t="s">
        <v>11</v>
      </c>
      <c r="D89" t="s">
        <v>70</v>
      </c>
      <c r="G89" s="2"/>
      <c r="H89" s="3">
        <v>599</v>
      </c>
      <c r="I89">
        <v>8</v>
      </c>
      <c r="J89" s="3">
        <v>75</v>
      </c>
      <c r="K89" s="3">
        <f t="shared" si="5"/>
        <v>674</v>
      </c>
      <c r="L89" t="s">
        <v>45</v>
      </c>
      <c r="M89" t="s">
        <v>71</v>
      </c>
      <c r="N89">
        <v>1000</v>
      </c>
      <c r="O89" s="1">
        <f t="shared" si="6"/>
        <v>326</v>
      </c>
      <c r="P89" s="4">
        <f t="shared" si="7"/>
        <v>0.32600000000000001</v>
      </c>
    </row>
    <row r="90" spans="1:16" ht="15" customHeight="1" x14ac:dyDescent="0.25">
      <c r="A90" s="5">
        <v>43136</v>
      </c>
      <c r="B90" t="s">
        <v>22</v>
      </c>
      <c r="C90" t="s">
        <v>11</v>
      </c>
      <c r="D90" t="s">
        <v>70</v>
      </c>
      <c r="G90" s="2"/>
      <c r="H90" s="3">
        <v>599</v>
      </c>
      <c r="I90">
        <v>8</v>
      </c>
      <c r="J90" s="3">
        <v>75</v>
      </c>
      <c r="K90" s="3">
        <f t="shared" si="5"/>
        <v>674</v>
      </c>
      <c r="L90" t="s">
        <v>45</v>
      </c>
      <c r="M90" t="s">
        <v>71</v>
      </c>
      <c r="N90">
        <v>1000</v>
      </c>
      <c r="O90" s="1">
        <f t="shared" si="6"/>
        <v>326</v>
      </c>
      <c r="P90" s="4">
        <f t="shared" si="7"/>
        <v>0.32600000000000001</v>
      </c>
    </row>
    <row r="91" spans="1:16" ht="15" customHeight="1" x14ac:dyDescent="0.25">
      <c r="A91" s="5">
        <v>43138</v>
      </c>
      <c r="B91" t="s">
        <v>22</v>
      </c>
      <c r="C91" t="s">
        <v>11</v>
      </c>
      <c r="D91" t="s">
        <v>70</v>
      </c>
      <c r="G91" s="2"/>
      <c r="H91" s="3">
        <v>599</v>
      </c>
      <c r="I91">
        <v>8</v>
      </c>
      <c r="J91" s="3">
        <v>75</v>
      </c>
      <c r="K91" s="3">
        <f t="shared" si="5"/>
        <v>674</v>
      </c>
      <c r="L91" t="s">
        <v>45</v>
      </c>
      <c r="M91" t="s">
        <v>71</v>
      </c>
      <c r="N91">
        <v>1000</v>
      </c>
      <c r="O91" s="1">
        <f t="shared" si="6"/>
        <v>326</v>
      </c>
      <c r="P91" s="4">
        <f t="shared" si="7"/>
        <v>0.32600000000000001</v>
      </c>
    </row>
    <row r="92" spans="1:16" ht="15" customHeight="1" x14ac:dyDescent="0.25">
      <c r="A92" s="5">
        <v>43139</v>
      </c>
      <c r="B92" t="s">
        <v>22</v>
      </c>
      <c r="C92" t="s">
        <v>11</v>
      </c>
      <c r="D92" t="s">
        <v>70</v>
      </c>
      <c r="G92" s="2"/>
      <c r="H92" s="3">
        <v>599</v>
      </c>
      <c r="I92">
        <v>8</v>
      </c>
      <c r="J92" s="3">
        <v>75</v>
      </c>
      <c r="K92" s="3">
        <f t="shared" si="5"/>
        <v>674</v>
      </c>
      <c r="L92" t="s">
        <v>45</v>
      </c>
      <c r="M92" t="s">
        <v>71</v>
      </c>
      <c r="N92">
        <v>1000</v>
      </c>
      <c r="O92" s="1">
        <f t="shared" si="6"/>
        <v>326</v>
      </c>
      <c r="P92" s="4">
        <f t="shared" si="7"/>
        <v>0.32600000000000001</v>
      </c>
    </row>
    <row r="93" spans="1:16" ht="15" customHeight="1" x14ac:dyDescent="0.25">
      <c r="A93" s="5">
        <v>43140</v>
      </c>
      <c r="B93" t="s">
        <v>22</v>
      </c>
      <c r="C93" t="s">
        <v>11</v>
      </c>
      <c r="D93" t="s">
        <v>70</v>
      </c>
      <c r="G93" s="2"/>
      <c r="H93" s="3">
        <v>599</v>
      </c>
      <c r="I93">
        <v>8</v>
      </c>
      <c r="J93" s="3">
        <v>75</v>
      </c>
      <c r="K93" s="3">
        <f t="shared" si="5"/>
        <v>674</v>
      </c>
      <c r="L93" t="s">
        <v>45</v>
      </c>
      <c r="M93" t="s">
        <v>71</v>
      </c>
      <c r="N93">
        <v>1000</v>
      </c>
      <c r="O93" s="1">
        <f t="shared" si="6"/>
        <v>326</v>
      </c>
      <c r="P93" s="4">
        <f t="shared" si="7"/>
        <v>0.32600000000000001</v>
      </c>
    </row>
    <row r="94" spans="1:16" ht="15" customHeight="1" x14ac:dyDescent="0.25">
      <c r="A94" s="5">
        <v>43135</v>
      </c>
      <c r="B94" t="s">
        <v>22</v>
      </c>
      <c r="C94" t="s">
        <v>13</v>
      </c>
      <c r="D94" t="s">
        <v>70</v>
      </c>
      <c r="G94" s="2"/>
      <c r="H94" s="3">
        <v>796</v>
      </c>
      <c r="I94">
        <v>8</v>
      </c>
      <c r="J94" s="3">
        <v>75</v>
      </c>
      <c r="K94" s="3">
        <f t="shared" si="5"/>
        <v>871</v>
      </c>
      <c r="L94" t="s">
        <v>45</v>
      </c>
      <c r="M94" t="s">
        <v>71</v>
      </c>
      <c r="N94">
        <v>1150</v>
      </c>
      <c r="O94" s="1">
        <f t="shared" si="6"/>
        <v>279</v>
      </c>
      <c r="P94" s="4">
        <f t="shared" si="7"/>
        <v>0.24260869565217391</v>
      </c>
    </row>
    <row r="95" spans="1:16" ht="15" customHeight="1" x14ac:dyDescent="0.25">
      <c r="A95" s="5">
        <v>43136</v>
      </c>
      <c r="B95" t="s">
        <v>22</v>
      </c>
      <c r="C95" t="s">
        <v>13</v>
      </c>
      <c r="D95" t="s">
        <v>70</v>
      </c>
      <c r="G95" s="2"/>
      <c r="H95" s="3">
        <v>775</v>
      </c>
      <c r="I95">
        <v>8</v>
      </c>
      <c r="J95" s="3">
        <v>75</v>
      </c>
      <c r="K95" s="3">
        <f t="shared" si="5"/>
        <v>850</v>
      </c>
      <c r="L95" t="s">
        <v>45</v>
      </c>
      <c r="M95" t="s">
        <v>71</v>
      </c>
      <c r="N95">
        <v>1150</v>
      </c>
      <c r="O95" s="1">
        <f t="shared" si="6"/>
        <v>300</v>
      </c>
      <c r="P95" s="4">
        <f t="shared" si="7"/>
        <v>0.2608695652173913</v>
      </c>
    </row>
    <row r="96" spans="1:16" ht="15" customHeight="1" x14ac:dyDescent="0.25">
      <c r="A96" s="5">
        <v>43138</v>
      </c>
      <c r="B96" t="s">
        <v>22</v>
      </c>
      <c r="C96" t="s">
        <v>13</v>
      </c>
      <c r="D96" t="s">
        <v>70</v>
      </c>
      <c r="G96" s="2"/>
      <c r="H96" s="3">
        <v>775</v>
      </c>
      <c r="I96">
        <v>8</v>
      </c>
      <c r="J96" s="3">
        <v>75</v>
      </c>
      <c r="K96" s="3">
        <f t="shared" si="5"/>
        <v>850</v>
      </c>
      <c r="L96" t="s">
        <v>45</v>
      </c>
      <c r="M96" t="s">
        <v>71</v>
      </c>
      <c r="N96">
        <v>1150</v>
      </c>
      <c r="O96" s="1">
        <f t="shared" si="6"/>
        <v>300</v>
      </c>
      <c r="P96" s="4">
        <f t="shared" si="7"/>
        <v>0.2608695652173913</v>
      </c>
    </row>
    <row r="97" spans="1:16" ht="15" customHeight="1" x14ac:dyDescent="0.25">
      <c r="A97" s="5">
        <v>43139</v>
      </c>
      <c r="B97" t="s">
        <v>22</v>
      </c>
      <c r="C97" t="s">
        <v>13</v>
      </c>
      <c r="D97" t="s">
        <v>70</v>
      </c>
      <c r="G97" s="2"/>
      <c r="H97" s="3">
        <v>796</v>
      </c>
      <c r="I97">
        <v>8</v>
      </c>
      <c r="J97" s="3">
        <v>75</v>
      </c>
      <c r="K97" s="3">
        <f t="shared" si="5"/>
        <v>871</v>
      </c>
      <c r="L97" t="s">
        <v>45</v>
      </c>
      <c r="M97" t="s">
        <v>71</v>
      </c>
      <c r="N97">
        <v>1150</v>
      </c>
      <c r="O97" s="1">
        <f t="shared" si="6"/>
        <v>279</v>
      </c>
      <c r="P97" s="4">
        <f t="shared" si="7"/>
        <v>0.24260869565217391</v>
      </c>
    </row>
    <row r="98" spans="1:16" ht="15" customHeight="1" x14ac:dyDescent="0.25">
      <c r="A98" s="5">
        <v>43140</v>
      </c>
      <c r="B98" t="s">
        <v>22</v>
      </c>
      <c r="C98" t="s">
        <v>13</v>
      </c>
      <c r="D98" t="s">
        <v>70</v>
      </c>
      <c r="G98" s="2"/>
      <c r="H98" s="3">
        <v>796</v>
      </c>
      <c r="I98">
        <v>8</v>
      </c>
      <c r="J98" s="3">
        <v>75</v>
      </c>
      <c r="K98" s="3">
        <f t="shared" si="5"/>
        <v>871</v>
      </c>
      <c r="L98" t="s">
        <v>45</v>
      </c>
      <c r="M98" t="s">
        <v>71</v>
      </c>
      <c r="N98">
        <v>1150</v>
      </c>
      <c r="O98" s="1">
        <f t="shared" ref="O98:O124" si="8">N98-K98</f>
        <v>279</v>
      </c>
      <c r="P98" s="4">
        <f t="shared" ref="P98:P124" si="9">O98/N98</f>
        <v>0.24260869565217391</v>
      </c>
    </row>
    <row r="99" spans="1:16" ht="15" customHeight="1" x14ac:dyDescent="0.25">
      <c r="A99" s="5">
        <v>43135</v>
      </c>
      <c r="B99" t="s">
        <v>26</v>
      </c>
      <c r="C99" t="s">
        <v>4</v>
      </c>
      <c r="D99" t="s">
        <v>70</v>
      </c>
      <c r="G99" s="2"/>
      <c r="H99" s="3">
        <v>812</v>
      </c>
      <c r="I99">
        <v>8</v>
      </c>
      <c r="J99" s="3">
        <v>75</v>
      </c>
      <c r="K99" s="3">
        <f t="shared" si="5"/>
        <v>887</v>
      </c>
      <c r="L99" t="s">
        <v>45</v>
      </c>
      <c r="M99" t="s">
        <v>71</v>
      </c>
      <c r="N99">
        <v>1100</v>
      </c>
      <c r="O99" s="1">
        <f t="shared" si="8"/>
        <v>213</v>
      </c>
      <c r="P99" s="4">
        <f t="shared" si="9"/>
        <v>0.19363636363636363</v>
      </c>
    </row>
    <row r="100" spans="1:16" ht="15" customHeight="1" x14ac:dyDescent="0.25">
      <c r="A100" s="5">
        <v>43136</v>
      </c>
      <c r="B100" t="s">
        <v>26</v>
      </c>
      <c r="C100" t="s">
        <v>4</v>
      </c>
      <c r="D100" t="s">
        <v>70</v>
      </c>
      <c r="G100" s="2"/>
      <c r="H100" s="3">
        <v>812</v>
      </c>
      <c r="I100">
        <v>8</v>
      </c>
      <c r="J100" s="3">
        <v>75</v>
      </c>
      <c r="K100" s="3">
        <f t="shared" si="5"/>
        <v>887</v>
      </c>
      <c r="L100" t="s">
        <v>45</v>
      </c>
      <c r="M100" t="s">
        <v>71</v>
      </c>
      <c r="N100">
        <v>1100</v>
      </c>
      <c r="O100" s="1">
        <f t="shared" si="8"/>
        <v>213</v>
      </c>
      <c r="P100" s="4">
        <f t="shared" si="9"/>
        <v>0.19363636363636363</v>
      </c>
    </row>
    <row r="101" spans="1:16" ht="15" customHeight="1" x14ac:dyDescent="0.25">
      <c r="A101" s="5">
        <v>43138</v>
      </c>
      <c r="B101" t="s">
        <v>26</v>
      </c>
      <c r="C101" t="s">
        <v>4</v>
      </c>
      <c r="D101" t="s">
        <v>70</v>
      </c>
      <c r="G101" s="2"/>
      <c r="H101" s="3">
        <v>812</v>
      </c>
      <c r="I101">
        <v>8</v>
      </c>
      <c r="J101" s="3">
        <v>75</v>
      </c>
      <c r="K101" s="3">
        <f t="shared" si="5"/>
        <v>887</v>
      </c>
      <c r="L101" t="s">
        <v>45</v>
      </c>
      <c r="M101" t="s">
        <v>71</v>
      </c>
      <c r="N101">
        <v>1100</v>
      </c>
      <c r="O101" s="1">
        <f t="shared" si="8"/>
        <v>213</v>
      </c>
      <c r="P101" s="4">
        <f t="shared" si="9"/>
        <v>0.19363636363636363</v>
      </c>
    </row>
    <row r="102" spans="1:16" ht="15" customHeight="1" x14ac:dyDescent="0.25">
      <c r="A102" s="5">
        <v>43139</v>
      </c>
      <c r="B102" t="s">
        <v>26</v>
      </c>
      <c r="C102" t="s">
        <v>4</v>
      </c>
      <c r="D102" t="s">
        <v>70</v>
      </c>
      <c r="G102" s="2"/>
      <c r="H102" s="3">
        <v>812</v>
      </c>
      <c r="I102">
        <v>8</v>
      </c>
      <c r="J102" s="3">
        <v>75</v>
      </c>
      <c r="K102" s="3">
        <f t="shared" si="5"/>
        <v>887</v>
      </c>
      <c r="L102" t="s">
        <v>45</v>
      </c>
      <c r="M102" t="s">
        <v>71</v>
      </c>
      <c r="N102">
        <v>1100</v>
      </c>
      <c r="O102" s="1">
        <f t="shared" si="8"/>
        <v>213</v>
      </c>
      <c r="P102" s="4">
        <f t="shared" si="9"/>
        <v>0.19363636363636363</v>
      </c>
    </row>
    <row r="103" spans="1:16" ht="15" customHeight="1" x14ac:dyDescent="0.25">
      <c r="A103" s="5">
        <v>43140</v>
      </c>
      <c r="B103" t="s">
        <v>26</v>
      </c>
      <c r="C103" t="s">
        <v>4</v>
      </c>
      <c r="D103" t="s">
        <v>70</v>
      </c>
      <c r="G103" s="2"/>
      <c r="H103" s="3">
        <v>812</v>
      </c>
      <c r="I103">
        <v>8</v>
      </c>
      <c r="J103" s="3">
        <v>75</v>
      </c>
      <c r="K103" s="3">
        <f t="shared" si="5"/>
        <v>887</v>
      </c>
      <c r="L103" t="s">
        <v>45</v>
      </c>
      <c r="M103" t="s">
        <v>71</v>
      </c>
      <c r="N103">
        <v>1100</v>
      </c>
      <c r="O103" s="1">
        <f t="shared" si="8"/>
        <v>213</v>
      </c>
      <c r="P103" s="4">
        <f t="shared" si="9"/>
        <v>0.19363636363636363</v>
      </c>
    </row>
    <row r="104" spans="1:16" ht="15" customHeight="1" x14ac:dyDescent="0.25">
      <c r="A104" s="5">
        <v>43135</v>
      </c>
      <c r="B104" t="s">
        <v>24</v>
      </c>
      <c r="C104" t="s">
        <v>7</v>
      </c>
      <c r="D104" t="s">
        <v>70</v>
      </c>
      <c r="G104" s="2"/>
      <c r="H104" s="3">
        <v>666</v>
      </c>
      <c r="I104">
        <v>8</v>
      </c>
      <c r="J104" s="3">
        <v>75</v>
      </c>
      <c r="K104" s="3">
        <f t="shared" si="5"/>
        <v>741</v>
      </c>
      <c r="L104" t="s">
        <v>45</v>
      </c>
      <c r="M104" t="s">
        <v>71</v>
      </c>
      <c r="N104">
        <v>1400</v>
      </c>
      <c r="O104" s="1">
        <f t="shared" si="8"/>
        <v>659</v>
      </c>
      <c r="P104" s="4">
        <f t="shared" si="9"/>
        <v>0.4707142857142857</v>
      </c>
    </row>
    <row r="105" spans="1:16" ht="15" customHeight="1" x14ac:dyDescent="0.25">
      <c r="A105" s="5">
        <v>43136</v>
      </c>
      <c r="B105" t="s">
        <v>24</v>
      </c>
      <c r="C105" t="s">
        <v>7</v>
      </c>
      <c r="D105" t="s">
        <v>70</v>
      </c>
      <c r="G105" s="2"/>
      <c r="H105" s="3">
        <v>666</v>
      </c>
      <c r="I105">
        <v>8</v>
      </c>
      <c r="J105" s="3">
        <v>75</v>
      </c>
      <c r="K105" s="3">
        <f t="shared" si="5"/>
        <v>741</v>
      </c>
      <c r="L105" t="s">
        <v>45</v>
      </c>
      <c r="M105" t="s">
        <v>71</v>
      </c>
      <c r="N105">
        <v>1400</v>
      </c>
      <c r="O105" s="1">
        <f t="shared" si="8"/>
        <v>659</v>
      </c>
      <c r="P105" s="4">
        <f t="shared" si="9"/>
        <v>0.4707142857142857</v>
      </c>
    </row>
    <row r="106" spans="1:16" ht="15" customHeight="1" x14ac:dyDescent="0.25">
      <c r="A106" s="5">
        <v>43138</v>
      </c>
      <c r="B106" t="s">
        <v>24</v>
      </c>
      <c r="C106" t="s">
        <v>7</v>
      </c>
      <c r="D106" t="s">
        <v>70</v>
      </c>
      <c r="G106" s="2"/>
      <c r="H106" s="3"/>
      <c r="I106">
        <v>8</v>
      </c>
      <c r="J106" s="3">
        <v>75</v>
      </c>
      <c r="K106" s="3">
        <f t="shared" si="5"/>
        <v>75</v>
      </c>
      <c r="L106" t="s">
        <v>45</v>
      </c>
      <c r="M106" t="s">
        <v>71</v>
      </c>
      <c r="N106">
        <v>1400</v>
      </c>
      <c r="O106" s="1">
        <f t="shared" si="8"/>
        <v>1325</v>
      </c>
      <c r="P106" s="4">
        <f t="shared" si="9"/>
        <v>0.9464285714285714</v>
      </c>
    </row>
    <row r="107" spans="1:16" ht="15" customHeight="1" x14ac:dyDescent="0.25">
      <c r="A107" s="5">
        <v>43139</v>
      </c>
      <c r="B107" t="s">
        <v>24</v>
      </c>
      <c r="C107" t="s">
        <v>7</v>
      </c>
      <c r="D107" t="s">
        <v>70</v>
      </c>
      <c r="G107" s="2"/>
      <c r="H107" s="3">
        <v>915</v>
      </c>
      <c r="I107">
        <v>8</v>
      </c>
      <c r="J107" s="3">
        <v>75</v>
      </c>
      <c r="K107" s="3">
        <f t="shared" si="5"/>
        <v>990</v>
      </c>
      <c r="L107" t="s">
        <v>45</v>
      </c>
      <c r="M107" t="s">
        <v>71</v>
      </c>
      <c r="N107">
        <v>1400</v>
      </c>
      <c r="O107" s="1">
        <f t="shared" si="8"/>
        <v>410</v>
      </c>
      <c r="P107" s="4">
        <f t="shared" si="9"/>
        <v>0.29285714285714287</v>
      </c>
    </row>
    <row r="108" spans="1:16" ht="15" customHeight="1" x14ac:dyDescent="0.25">
      <c r="A108" s="5">
        <v>43140</v>
      </c>
      <c r="B108" t="s">
        <v>24</v>
      </c>
      <c r="C108" t="s">
        <v>7</v>
      </c>
      <c r="D108" t="s">
        <v>70</v>
      </c>
      <c r="G108" s="2"/>
      <c r="H108" s="3"/>
      <c r="I108">
        <v>8</v>
      </c>
      <c r="J108" s="3">
        <v>75</v>
      </c>
      <c r="K108" s="3">
        <f t="shared" si="5"/>
        <v>75</v>
      </c>
      <c r="L108" t="s">
        <v>45</v>
      </c>
      <c r="M108" t="s">
        <v>71</v>
      </c>
      <c r="N108">
        <v>1400</v>
      </c>
      <c r="O108" s="1">
        <f t="shared" si="8"/>
        <v>1325</v>
      </c>
      <c r="P108" s="4">
        <f t="shared" si="9"/>
        <v>0.9464285714285714</v>
      </c>
    </row>
    <row r="109" spans="1:16" ht="15" customHeight="1" x14ac:dyDescent="0.25">
      <c r="A109" s="5">
        <v>43135</v>
      </c>
      <c r="B109" t="s">
        <v>24</v>
      </c>
      <c r="C109" t="s">
        <v>3</v>
      </c>
      <c r="D109" t="s">
        <v>70</v>
      </c>
      <c r="G109" s="2"/>
      <c r="H109" s="3">
        <v>784</v>
      </c>
      <c r="I109">
        <v>8</v>
      </c>
      <c r="J109" s="3">
        <v>75</v>
      </c>
      <c r="K109" s="3">
        <f t="shared" si="5"/>
        <v>859</v>
      </c>
      <c r="L109" t="s">
        <v>45</v>
      </c>
      <c r="M109" t="s">
        <v>71</v>
      </c>
      <c r="N109">
        <v>1600</v>
      </c>
      <c r="O109" s="1">
        <f t="shared" si="8"/>
        <v>741</v>
      </c>
      <c r="P109" s="4">
        <f t="shared" si="9"/>
        <v>0.46312500000000001</v>
      </c>
    </row>
    <row r="110" spans="1:16" ht="15" customHeight="1" x14ac:dyDescent="0.25">
      <c r="A110" s="5">
        <v>43136</v>
      </c>
      <c r="B110" t="s">
        <v>24</v>
      </c>
      <c r="C110" t="s">
        <v>3</v>
      </c>
      <c r="D110" t="s">
        <v>70</v>
      </c>
      <c r="G110" s="2"/>
      <c r="H110" s="3">
        <v>784</v>
      </c>
      <c r="I110">
        <v>8</v>
      </c>
      <c r="J110" s="3">
        <v>75</v>
      </c>
      <c r="K110" s="3">
        <f t="shared" si="5"/>
        <v>859</v>
      </c>
      <c r="L110" t="s">
        <v>45</v>
      </c>
      <c r="M110" t="s">
        <v>71</v>
      </c>
      <c r="N110">
        <v>1600</v>
      </c>
      <c r="O110" s="1">
        <f t="shared" si="8"/>
        <v>741</v>
      </c>
      <c r="P110" s="4">
        <f t="shared" si="9"/>
        <v>0.46312500000000001</v>
      </c>
    </row>
    <row r="111" spans="1:16" ht="15" customHeight="1" x14ac:dyDescent="0.25">
      <c r="A111" s="5">
        <v>43138</v>
      </c>
      <c r="B111" t="s">
        <v>24</v>
      </c>
      <c r="C111" t="s">
        <v>3</v>
      </c>
      <c r="D111" t="s">
        <v>70</v>
      </c>
      <c r="G111" s="2"/>
      <c r="H111" s="3">
        <v>784</v>
      </c>
      <c r="I111">
        <v>8</v>
      </c>
      <c r="J111" s="3">
        <v>75</v>
      </c>
      <c r="K111" s="3">
        <f t="shared" si="5"/>
        <v>859</v>
      </c>
      <c r="L111" t="s">
        <v>45</v>
      </c>
      <c r="M111" t="s">
        <v>71</v>
      </c>
      <c r="N111">
        <v>1600</v>
      </c>
      <c r="O111" s="1">
        <f t="shared" si="8"/>
        <v>741</v>
      </c>
      <c r="P111" s="4">
        <f t="shared" si="9"/>
        <v>0.46312500000000001</v>
      </c>
    </row>
    <row r="112" spans="1:16" ht="15" customHeight="1" x14ac:dyDescent="0.25">
      <c r="A112" s="5">
        <v>43139</v>
      </c>
      <c r="B112" t="s">
        <v>24</v>
      </c>
      <c r="C112" t="s">
        <v>3</v>
      </c>
      <c r="D112" t="s">
        <v>70</v>
      </c>
      <c r="G112" s="2"/>
      <c r="H112" s="3">
        <v>784</v>
      </c>
      <c r="I112">
        <v>8</v>
      </c>
      <c r="J112" s="3">
        <v>75</v>
      </c>
      <c r="K112" s="3">
        <f t="shared" si="5"/>
        <v>859</v>
      </c>
      <c r="L112" t="s">
        <v>45</v>
      </c>
      <c r="M112" t="s">
        <v>71</v>
      </c>
      <c r="N112">
        <v>1600</v>
      </c>
      <c r="O112" s="1">
        <f t="shared" si="8"/>
        <v>741</v>
      </c>
      <c r="P112" s="4">
        <f t="shared" si="9"/>
        <v>0.46312500000000001</v>
      </c>
    </row>
    <row r="113" spans="1:16" ht="15" customHeight="1" x14ac:dyDescent="0.25">
      <c r="A113" s="5">
        <v>43140</v>
      </c>
      <c r="B113" t="s">
        <v>24</v>
      </c>
      <c r="C113" t="s">
        <v>3</v>
      </c>
      <c r="D113" t="s">
        <v>70</v>
      </c>
      <c r="G113" s="2"/>
      <c r="H113" s="3">
        <v>784</v>
      </c>
      <c r="I113">
        <v>8</v>
      </c>
      <c r="J113" s="3">
        <v>75</v>
      </c>
      <c r="K113" s="3">
        <f t="shared" si="5"/>
        <v>859</v>
      </c>
      <c r="L113" t="s">
        <v>45</v>
      </c>
      <c r="M113" t="s">
        <v>71</v>
      </c>
      <c r="N113">
        <v>1600</v>
      </c>
      <c r="O113" s="1">
        <f t="shared" si="8"/>
        <v>741</v>
      </c>
      <c r="P113" s="4">
        <f t="shared" si="9"/>
        <v>0.46312500000000001</v>
      </c>
    </row>
    <row r="114" spans="1:16" ht="15" customHeight="1" x14ac:dyDescent="0.25">
      <c r="A114" s="5">
        <v>43135</v>
      </c>
      <c r="B114" t="s">
        <v>24</v>
      </c>
      <c r="C114" t="s">
        <v>0</v>
      </c>
      <c r="D114" t="s">
        <v>70</v>
      </c>
      <c r="G114" s="2"/>
      <c r="H114" s="3">
        <v>726</v>
      </c>
      <c r="I114">
        <v>8</v>
      </c>
      <c r="J114" s="3">
        <v>75</v>
      </c>
      <c r="K114" s="3">
        <f t="shared" si="5"/>
        <v>801</v>
      </c>
      <c r="L114" t="s">
        <v>45</v>
      </c>
      <c r="M114" t="s">
        <v>71</v>
      </c>
      <c r="N114">
        <v>1400</v>
      </c>
      <c r="O114" s="1">
        <f t="shared" si="8"/>
        <v>599</v>
      </c>
      <c r="P114" s="4">
        <f t="shared" si="9"/>
        <v>0.42785714285714288</v>
      </c>
    </row>
    <row r="115" spans="1:16" ht="15" customHeight="1" x14ac:dyDescent="0.25">
      <c r="A115" s="5">
        <v>43136</v>
      </c>
      <c r="B115" t="s">
        <v>24</v>
      </c>
      <c r="C115" t="s">
        <v>0</v>
      </c>
      <c r="D115" t="s">
        <v>70</v>
      </c>
      <c r="G115" s="2"/>
      <c r="H115" s="3">
        <v>619</v>
      </c>
      <c r="I115">
        <v>8</v>
      </c>
      <c r="J115" s="3">
        <v>75</v>
      </c>
      <c r="K115" s="3">
        <f t="shared" si="5"/>
        <v>694</v>
      </c>
      <c r="L115" t="s">
        <v>45</v>
      </c>
      <c r="M115" t="s">
        <v>71</v>
      </c>
      <c r="N115">
        <v>1400</v>
      </c>
      <c r="O115" s="1">
        <f t="shared" si="8"/>
        <v>706</v>
      </c>
      <c r="P115" s="4">
        <f t="shared" si="9"/>
        <v>0.50428571428571434</v>
      </c>
    </row>
    <row r="116" spans="1:16" ht="15" customHeight="1" x14ac:dyDescent="0.25">
      <c r="A116" s="5">
        <v>43138</v>
      </c>
      <c r="B116" t="s">
        <v>24</v>
      </c>
      <c r="C116" t="s">
        <v>0</v>
      </c>
      <c r="D116" t="s">
        <v>70</v>
      </c>
      <c r="G116" s="2"/>
      <c r="H116" s="3">
        <v>619</v>
      </c>
      <c r="I116">
        <v>8</v>
      </c>
      <c r="J116" s="3">
        <v>75</v>
      </c>
      <c r="K116" s="3">
        <f t="shared" si="5"/>
        <v>694</v>
      </c>
      <c r="L116" t="s">
        <v>45</v>
      </c>
      <c r="M116" t="s">
        <v>71</v>
      </c>
      <c r="N116">
        <v>1400</v>
      </c>
      <c r="O116" s="1">
        <f t="shared" si="8"/>
        <v>706</v>
      </c>
      <c r="P116" s="4">
        <f t="shared" si="9"/>
        <v>0.50428571428571434</v>
      </c>
    </row>
    <row r="117" spans="1:16" ht="15" customHeight="1" x14ac:dyDescent="0.25">
      <c r="A117" s="5">
        <v>43139</v>
      </c>
      <c r="B117" t="s">
        <v>24</v>
      </c>
      <c r="C117" t="s">
        <v>0</v>
      </c>
      <c r="D117" t="s">
        <v>70</v>
      </c>
      <c r="G117" s="2"/>
      <c r="H117" s="3">
        <v>611</v>
      </c>
      <c r="I117">
        <v>8</v>
      </c>
      <c r="J117" s="3">
        <v>75</v>
      </c>
      <c r="K117" s="3">
        <f t="shared" si="5"/>
        <v>686</v>
      </c>
      <c r="L117" t="s">
        <v>45</v>
      </c>
      <c r="M117" t="s">
        <v>71</v>
      </c>
      <c r="N117">
        <v>1400</v>
      </c>
      <c r="O117" s="1">
        <f t="shared" si="8"/>
        <v>714</v>
      </c>
      <c r="P117" s="4">
        <f t="shared" si="9"/>
        <v>0.51</v>
      </c>
    </row>
    <row r="118" spans="1:16" ht="15" customHeight="1" x14ac:dyDescent="0.25">
      <c r="A118" s="5">
        <v>43140</v>
      </c>
      <c r="B118" t="s">
        <v>24</v>
      </c>
      <c r="C118" t="s">
        <v>0</v>
      </c>
      <c r="D118" t="s">
        <v>70</v>
      </c>
      <c r="G118" s="2"/>
      <c r="H118" s="3">
        <v>934</v>
      </c>
      <c r="I118">
        <v>8</v>
      </c>
      <c r="J118" s="3">
        <v>75</v>
      </c>
      <c r="K118" s="3">
        <f t="shared" ref="K118:K143" si="10">H118+J118</f>
        <v>1009</v>
      </c>
      <c r="L118" t="s">
        <v>45</v>
      </c>
      <c r="M118" t="s">
        <v>71</v>
      </c>
      <c r="N118">
        <v>1400</v>
      </c>
      <c r="O118" s="1">
        <f t="shared" si="8"/>
        <v>391</v>
      </c>
      <c r="P118" s="4">
        <f t="shared" si="9"/>
        <v>0.2792857142857143</v>
      </c>
    </row>
    <row r="119" spans="1:16" ht="15" customHeight="1" x14ac:dyDescent="0.25">
      <c r="A119" s="5">
        <v>43135</v>
      </c>
      <c r="B119" t="s">
        <v>24</v>
      </c>
      <c r="C119" t="s">
        <v>8</v>
      </c>
      <c r="D119" t="s">
        <v>70</v>
      </c>
      <c r="G119" s="2"/>
      <c r="H119" s="3">
        <v>611</v>
      </c>
      <c r="I119">
        <v>8</v>
      </c>
      <c r="J119" s="3">
        <v>75</v>
      </c>
      <c r="K119" s="3">
        <f t="shared" si="10"/>
        <v>686</v>
      </c>
      <c r="L119" t="s">
        <v>45</v>
      </c>
      <c r="M119" t="s">
        <v>71</v>
      </c>
      <c r="N119">
        <v>1400</v>
      </c>
      <c r="O119" s="1">
        <f t="shared" si="8"/>
        <v>714</v>
      </c>
      <c r="P119" s="4">
        <f t="shared" si="9"/>
        <v>0.51</v>
      </c>
    </row>
    <row r="120" spans="1:16" ht="15" customHeight="1" x14ac:dyDescent="0.25">
      <c r="A120" s="5">
        <v>43136</v>
      </c>
      <c r="B120" t="s">
        <v>24</v>
      </c>
      <c r="C120" t="s">
        <v>8</v>
      </c>
      <c r="D120" t="s">
        <v>70</v>
      </c>
      <c r="G120" s="2"/>
      <c r="H120" s="3">
        <v>611</v>
      </c>
      <c r="I120">
        <v>8</v>
      </c>
      <c r="J120" s="3">
        <v>75</v>
      </c>
      <c r="K120" s="3">
        <f t="shared" si="10"/>
        <v>686</v>
      </c>
      <c r="L120" t="s">
        <v>45</v>
      </c>
      <c r="M120" t="s">
        <v>71</v>
      </c>
      <c r="N120">
        <v>1400</v>
      </c>
      <c r="O120" s="1">
        <f t="shared" si="8"/>
        <v>714</v>
      </c>
      <c r="P120" s="4">
        <f t="shared" si="9"/>
        <v>0.51</v>
      </c>
    </row>
    <row r="121" spans="1:16" ht="15" customHeight="1" x14ac:dyDescent="0.25">
      <c r="A121" s="5">
        <v>43138</v>
      </c>
      <c r="B121" t="s">
        <v>24</v>
      </c>
      <c r="C121" t="s">
        <v>8</v>
      </c>
      <c r="D121" t="s">
        <v>70</v>
      </c>
      <c r="G121" s="2"/>
      <c r="H121" s="3">
        <v>611</v>
      </c>
      <c r="I121">
        <v>8</v>
      </c>
      <c r="J121" s="3">
        <v>75</v>
      </c>
      <c r="K121" s="3">
        <f t="shared" si="10"/>
        <v>686</v>
      </c>
      <c r="L121" t="s">
        <v>45</v>
      </c>
      <c r="M121" t="s">
        <v>71</v>
      </c>
      <c r="N121">
        <v>1400</v>
      </c>
      <c r="O121" s="1">
        <f t="shared" si="8"/>
        <v>714</v>
      </c>
      <c r="P121" s="4">
        <f t="shared" si="9"/>
        <v>0.51</v>
      </c>
    </row>
    <row r="122" spans="1:16" ht="15" customHeight="1" x14ac:dyDescent="0.25">
      <c r="A122" s="5">
        <v>43139</v>
      </c>
      <c r="B122" t="s">
        <v>24</v>
      </c>
      <c r="C122" t="s">
        <v>8</v>
      </c>
      <c r="D122" t="s">
        <v>70</v>
      </c>
      <c r="G122" s="2"/>
      <c r="H122" s="3"/>
      <c r="I122">
        <v>8</v>
      </c>
      <c r="J122" s="3">
        <v>75</v>
      </c>
      <c r="K122" s="3">
        <f t="shared" si="10"/>
        <v>75</v>
      </c>
      <c r="L122" t="s">
        <v>45</v>
      </c>
      <c r="M122" t="s">
        <v>71</v>
      </c>
      <c r="N122">
        <v>1400</v>
      </c>
      <c r="O122" s="1">
        <f t="shared" si="8"/>
        <v>1325</v>
      </c>
      <c r="P122" s="4">
        <f t="shared" si="9"/>
        <v>0.9464285714285714</v>
      </c>
    </row>
    <row r="123" spans="1:16" ht="15" customHeight="1" x14ac:dyDescent="0.25">
      <c r="A123" s="5">
        <v>43140</v>
      </c>
      <c r="B123" t="s">
        <v>24</v>
      </c>
      <c r="C123" t="s">
        <v>8</v>
      </c>
      <c r="D123" t="s">
        <v>70</v>
      </c>
      <c r="G123" s="2"/>
      <c r="H123" s="3"/>
      <c r="I123">
        <v>8</v>
      </c>
      <c r="J123" s="3">
        <v>75</v>
      </c>
      <c r="K123" s="3">
        <f t="shared" si="10"/>
        <v>75</v>
      </c>
      <c r="L123" t="s">
        <v>45</v>
      </c>
      <c r="M123" t="s">
        <v>71</v>
      </c>
      <c r="N123">
        <v>1400</v>
      </c>
      <c r="O123" s="1">
        <f t="shared" si="8"/>
        <v>1325</v>
      </c>
      <c r="P123" s="4">
        <f t="shared" si="9"/>
        <v>0.9464285714285714</v>
      </c>
    </row>
    <row r="124" spans="1:16" ht="15" customHeight="1" x14ac:dyDescent="0.25">
      <c r="A124" s="5">
        <v>43135</v>
      </c>
      <c r="B124" t="s">
        <v>24</v>
      </c>
      <c r="C124" t="s">
        <v>6</v>
      </c>
      <c r="D124" t="s">
        <v>70</v>
      </c>
      <c r="G124" s="2"/>
      <c r="H124" s="3">
        <v>921</v>
      </c>
      <c r="I124">
        <v>8</v>
      </c>
      <c r="J124" s="3">
        <v>75</v>
      </c>
      <c r="K124" s="3">
        <f t="shared" si="10"/>
        <v>996</v>
      </c>
      <c r="L124" t="s">
        <v>45</v>
      </c>
      <c r="M124" t="s">
        <v>71</v>
      </c>
      <c r="N124">
        <v>1600</v>
      </c>
      <c r="O124" s="1">
        <f t="shared" si="8"/>
        <v>604</v>
      </c>
      <c r="P124" s="4">
        <f t="shared" si="9"/>
        <v>0.3775</v>
      </c>
    </row>
    <row r="125" spans="1:16" ht="15" customHeight="1" x14ac:dyDescent="0.25">
      <c r="A125" s="5">
        <v>43136</v>
      </c>
      <c r="B125" t="s">
        <v>24</v>
      </c>
      <c r="C125" t="s">
        <v>6</v>
      </c>
      <c r="D125" t="s">
        <v>70</v>
      </c>
      <c r="G125" s="2"/>
      <c r="H125" s="3">
        <v>921</v>
      </c>
      <c r="I125">
        <v>8</v>
      </c>
      <c r="J125" s="3">
        <v>75</v>
      </c>
      <c r="K125" s="3">
        <f t="shared" si="10"/>
        <v>996</v>
      </c>
      <c r="L125" t="s">
        <v>45</v>
      </c>
      <c r="M125" t="s">
        <v>71</v>
      </c>
      <c r="N125">
        <v>1600</v>
      </c>
      <c r="O125" s="1">
        <f t="shared" ref="O125:O143" si="11">N125-K125</f>
        <v>604</v>
      </c>
      <c r="P125" s="4">
        <f t="shared" ref="P125:P143" si="12">O125/N125</f>
        <v>0.3775</v>
      </c>
    </row>
    <row r="126" spans="1:16" ht="15" customHeight="1" x14ac:dyDescent="0.25">
      <c r="A126" s="5">
        <v>43138</v>
      </c>
      <c r="B126" t="s">
        <v>24</v>
      </c>
      <c r="C126" t="s">
        <v>6</v>
      </c>
      <c r="D126" t="s">
        <v>70</v>
      </c>
      <c r="G126" s="2"/>
      <c r="H126" s="3">
        <v>921</v>
      </c>
      <c r="I126">
        <v>8</v>
      </c>
      <c r="J126" s="3">
        <v>75</v>
      </c>
      <c r="K126" s="3">
        <f t="shared" si="10"/>
        <v>996</v>
      </c>
      <c r="L126" t="s">
        <v>45</v>
      </c>
      <c r="M126" t="s">
        <v>71</v>
      </c>
      <c r="N126">
        <v>1600</v>
      </c>
      <c r="O126" s="1">
        <f t="shared" si="11"/>
        <v>604</v>
      </c>
      <c r="P126" s="4">
        <f t="shared" si="12"/>
        <v>0.3775</v>
      </c>
    </row>
    <row r="127" spans="1:16" ht="15" customHeight="1" x14ac:dyDescent="0.25">
      <c r="A127" s="5">
        <v>43139</v>
      </c>
      <c r="B127" t="s">
        <v>24</v>
      </c>
      <c r="C127" t="s">
        <v>6</v>
      </c>
      <c r="D127" t="s">
        <v>70</v>
      </c>
      <c r="G127" s="2"/>
      <c r="H127" s="3">
        <v>1210</v>
      </c>
      <c r="I127">
        <v>8</v>
      </c>
      <c r="J127" s="3">
        <v>75</v>
      </c>
      <c r="K127" s="3">
        <f t="shared" si="10"/>
        <v>1285</v>
      </c>
      <c r="L127" t="s">
        <v>45</v>
      </c>
      <c r="M127" t="s">
        <v>71</v>
      </c>
      <c r="N127">
        <v>1600</v>
      </c>
      <c r="O127" s="1">
        <f t="shared" si="11"/>
        <v>315</v>
      </c>
      <c r="P127" s="4">
        <f t="shared" si="12"/>
        <v>0.19687499999999999</v>
      </c>
    </row>
    <row r="128" spans="1:16" ht="15" customHeight="1" x14ac:dyDescent="0.25">
      <c r="A128" s="5">
        <v>43140</v>
      </c>
      <c r="B128" t="s">
        <v>24</v>
      </c>
      <c r="C128" t="s">
        <v>6</v>
      </c>
      <c r="D128" t="s">
        <v>70</v>
      </c>
      <c r="G128" s="2"/>
      <c r="H128" s="3">
        <v>1210</v>
      </c>
      <c r="I128">
        <v>8</v>
      </c>
      <c r="J128" s="3">
        <v>75</v>
      </c>
      <c r="K128" s="3">
        <f t="shared" si="10"/>
        <v>1285</v>
      </c>
      <c r="L128" t="s">
        <v>45</v>
      </c>
      <c r="M128" t="s">
        <v>71</v>
      </c>
      <c r="N128">
        <v>1600</v>
      </c>
      <c r="O128" s="1">
        <f t="shared" si="11"/>
        <v>315</v>
      </c>
      <c r="P128" s="4">
        <f t="shared" si="12"/>
        <v>0.19687499999999999</v>
      </c>
    </row>
    <row r="129" spans="1:16" ht="15" customHeight="1" x14ac:dyDescent="0.25">
      <c r="A129" s="5">
        <v>43135</v>
      </c>
      <c r="B129" t="s">
        <v>23</v>
      </c>
      <c r="C129" t="s">
        <v>61</v>
      </c>
      <c r="D129" t="s">
        <v>70</v>
      </c>
      <c r="G129" s="2"/>
      <c r="H129" s="3">
        <v>775</v>
      </c>
      <c r="I129">
        <v>8</v>
      </c>
      <c r="J129" s="3">
        <v>75</v>
      </c>
      <c r="K129" s="3">
        <f t="shared" si="10"/>
        <v>850</v>
      </c>
      <c r="L129" t="s">
        <v>45</v>
      </c>
      <c r="M129" t="s">
        <v>71</v>
      </c>
      <c r="N129">
        <v>1200</v>
      </c>
      <c r="O129" s="1">
        <f t="shared" si="11"/>
        <v>350</v>
      </c>
      <c r="P129" s="4">
        <f t="shared" si="12"/>
        <v>0.29166666666666669</v>
      </c>
    </row>
    <row r="130" spans="1:16" ht="15" customHeight="1" x14ac:dyDescent="0.25">
      <c r="A130" s="5">
        <v>43136</v>
      </c>
      <c r="B130" t="s">
        <v>23</v>
      </c>
      <c r="C130" t="s">
        <v>61</v>
      </c>
      <c r="D130" t="s">
        <v>70</v>
      </c>
      <c r="G130" s="2"/>
      <c r="H130" s="3">
        <v>764</v>
      </c>
      <c r="I130">
        <v>8</v>
      </c>
      <c r="J130" s="3">
        <v>75</v>
      </c>
      <c r="K130" s="3">
        <f t="shared" si="10"/>
        <v>839</v>
      </c>
      <c r="L130" t="s">
        <v>45</v>
      </c>
      <c r="M130" t="s">
        <v>71</v>
      </c>
      <c r="N130">
        <v>1200</v>
      </c>
      <c r="O130" s="1">
        <f t="shared" si="11"/>
        <v>361</v>
      </c>
      <c r="P130" s="4">
        <f t="shared" si="12"/>
        <v>0.30083333333333334</v>
      </c>
    </row>
    <row r="131" spans="1:16" ht="15" customHeight="1" x14ac:dyDescent="0.25">
      <c r="A131" s="5">
        <v>43138</v>
      </c>
      <c r="B131" t="s">
        <v>23</v>
      </c>
      <c r="C131" t="s">
        <v>61</v>
      </c>
      <c r="D131" t="s">
        <v>70</v>
      </c>
      <c r="G131" s="2"/>
      <c r="H131" s="3">
        <v>764</v>
      </c>
      <c r="I131">
        <v>8</v>
      </c>
      <c r="J131" s="3">
        <v>75</v>
      </c>
      <c r="K131" s="3">
        <f t="shared" si="10"/>
        <v>839</v>
      </c>
      <c r="L131" t="s">
        <v>45</v>
      </c>
      <c r="M131" t="s">
        <v>71</v>
      </c>
      <c r="N131">
        <v>1200</v>
      </c>
      <c r="O131" s="1">
        <f t="shared" si="11"/>
        <v>361</v>
      </c>
      <c r="P131" s="4">
        <f t="shared" si="12"/>
        <v>0.30083333333333334</v>
      </c>
    </row>
    <row r="132" spans="1:16" ht="15" customHeight="1" x14ac:dyDescent="0.25">
      <c r="A132" s="5">
        <v>43139</v>
      </c>
      <c r="B132" t="s">
        <v>23</v>
      </c>
      <c r="C132" t="s">
        <v>61</v>
      </c>
      <c r="D132" t="s">
        <v>70</v>
      </c>
      <c r="G132" s="2"/>
      <c r="H132" s="3">
        <v>764</v>
      </c>
      <c r="I132">
        <v>8</v>
      </c>
      <c r="J132" s="3">
        <v>75</v>
      </c>
      <c r="K132" s="3">
        <f t="shared" si="10"/>
        <v>839</v>
      </c>
      <c r="L132" t="s">
        <v>45</v>
      </c>
      <c r="M132" t="s">
        <v>71</v>
      </c>
      <c r="N132">
        <v>1200</v>
      </c>
      <c r="O132" s="1">
        <f t="shared" si="11"/>
        <v>361</v>
      </c>
      <c r="P132" s="4">
        <f t="shared" si="12"/>
        <v>0.30083333333333334</v>
      </c>
    </row>
    <row r="133" spans="1:16" ht="15" customHeight="1" x14ac:dyDescent="0.25">
      <c r="A133" s="5">
        <v>43140</v>
      </c>
      <c r="B133" t="s">
        <v>23</v>
      </c>
      <c r="C133" t="s">
        <v>61</v>
      </c>
      <c r="D133" t="s">
        <v>70</v>
      </c>
      <c r="G133" s="2"/>
      <c r="H133" s="3">
        <v>806</v>
      </c>
      <c r="I133">
        <v>8</v>
      </c>
      <c r="J133" s="3">
        <v>75</v>
      </c>
      <c r="K133" s="3">
        <f t="shared" si="10"/>
        <v>881</v>
      </c>
      <c r="L133" t="s">
        <v>45</v>
      </c>
      <c r="M133" t="s">
        <v>71</v>
      </c>
      <c r="N133">
        <v>1200</v>
      </c>
      <c r="O133" s="1">
        <f t="shared" si="11"/>
        <v>319</v>
      </c>
      <c r="P133" s="4">
        <f t="shared" si="12"/>
        <v>0.26583333333333331</v>
      </c>
    </row>
    <row r="134" spans="1:16" ht="15" customHeight="1" x14ac:dyDescent="0.25">
      <c r="A134" s="5">
        <v>43135</v>
      </c>
      <c r="B134" t="s">
        <v>23</v>
      </c>
      <c r="C134" t="s">
        <v>62</v>
      </c>
      <c r="D134" t="s">
        <v>70</v>
      </c>
      <c r="G134" s="2"/>
      <c r="H134" s="3">
        <v>619</v>
      </c>
      <c r="I134">
        <v>8</v>
      </c>
      <c r="J134" s="3">
        <v>75</v>
      </c>
      <c r="K134" s="3">
        <f t="shared" si="10"/>
        <v>694</v>
      </c>
      <c r="L134" t="s">
        <v>45</v>
      </c>
      <c r="M134" t="s">
        <v>71</v>
      </c>
      <c r="N134">
        <v>1200</v>
      </c>
      <c r="O134" s="1">
        <f t="shared" si="11"/>
        <v>506</v>
      </c>
      <c r="P134" s="4">
        <f t="shared" si="12"/>
        <v>0.42166666666666669</v>
      </c>
    </row>
    <row r="135" spans="1:16" ht="15" customHeight="1" x14ac:dyDescent="0.25">
      <c r="A135" s="5">
        <v>43136</v>
      </c>
      <c r="B135" t="s">
        <v>23</v>
      </c>
      <c r="C135" t="s">
        <v>62</v>
      </c>
      <c r="D135" t="s">
        <v>70</v>
      </c>
      <c r="G135" s="2"/>
      <c r="H135" s="3">
        <v>619</v>
      </c>
      <c r="I135">
        <v>8</v>
      </c>
      <c r="J135" s="3">
        <v>75</v>
      </c>
      <c r="K135" s="3">
        <f t="shared" si="10"/>
        <v>694</v>
      </c>
      <c r="L135" t="s">
        <v>45</v>
      </c>
      <c r="M135" t="s">
        <v>71</v>
      </c>
      <c r="N135">
        <v>1200</v>
      </c>
      <c r="O135" s="1">
        <f t="shared" si="11"/>
        <v>506</v>
      </c>
      <c r="P135" s="4">
        <f t="shared" si="12"/>
        <v>0.42166666666666669</v>
      </c>
    </row>
    <row r="136" spans="1:16" ht="15" customHeight="1" x14ac:dyDescent="0.25">
      <c r="A136" s="5">
        <v>43138</v>
      </c>
      <c r="B136" t="s">
        <v>23</v>
      </c>
      <c r="C136" t="s">
        <v>62</v>
      </c>
      <c r="D136" t="s">
        <v>70</v>
      </c>
      <c r="G136" s="2"/>
      <c r="H136" s="3">
        <v>619</v>
      </c>
      <c r="I136">
        <v>8</v>
      </c>
      <c r="J136" s="3">
        <v>75</v>
      </c>
      <c r="K136" s="3">
        <f t="shared" si="10"/>
        <v>694</v>
      </c>
      <c r="L136" t="s">
        <v>45</v>
      </c>
      <c r="M136" t="s">
        <v>71</v>
      </c>
      <c r="N136">
        <v>1200</v>
      </c>
      <c r="O136" s="1">
        <f t="shared" si="11"/>
        <v>506</v>
      </c>
      <c r="P136" s="4">
        <f t="shared" si="12"/>
        <v>0.42166666666666669</v>
      </c>
    </row>
    <row r="137" spans="1:16" ht="15" customHeight="1" x14ac:dyDescent="0.25">
      <c r="A137" s="5">
        <v>43139</v>
      </c>
      <c r="B137" t="s">
        <v>23</v>
      </c>
      <c r="C137" t="s">
        <v>62</v>
      </c>
      <c r="D137" t="s">
        <v>70</v>
      </c>
      <c r="G137" s="2"/>
      <c r="H137" s="3">
        <v>619</v>
      </c>
      <c r="I137">
        <v>8</v>
      </c>
      <c r="J137" s="3">
        <v>75</v>
      </c>
      <c r="K137" s="3">
        <f t="shared" si="10"/>
        <v>694</v>
      </c>
      <c r="L137" t="s">
        <v>45</v>
      </c>
      <c r="M137" t="s">
        <v>71</v>
      </c>
      <c r="N137">
        <v>1200</v>
      </c>
      <c r="O137" s="1">
        <f t="shared" si="11"/>
        <v>506</v>
      </c>
      <c r="P137" s="4">
        <f t="shared" si="12"/>
        <v>0.42166666666666669</v>
      </c>
    </row>
    <row r="138" spans="1:16" ht="15" customHeight="1" x14ac:dyDescent="0.25">
      <c r="A138" s="5">
        <v>43140</v>
      </c>
      <c r="B138" t="s">
        <v>23</v>
      </c>
      <c r="C138" t="s">
        <v>62</v>
      </c>
      <c r="D138" t="s">
        <v>70</v>
      </c>
      <c r="G138" s="2"/>
      <c r="H138" s="3">
        <v>619</v>
      </c>
      <c r="I138">
        <v>8</v>
      </c>
      <c r="J138" s="3">
        <v>75</v>
      </c>
      <c r="K138" s="3">
        <f t="shared" si="10"/>
        <v>694</v>
      </c>
      <c r="L138" t="s">
        <v>45</v>
      </c>
      <c r="M138" t="s">
        <v>71</v>
      </c>
      <c r="N138">
        <v>1200</v>
      </c>
      <c r="O138" s="1">
        <f t="shared" si="11"/>
        <v>506</v>
      </c>
      <c r="P138" s="4">
        <f t="shared" si="12"/>
        <v>0.42166666666666669</v>
      </c>
    </row>
    <row r="139" spans="1:16" ht="15" customHeight="1" x14ac:dyDescent="0.25">
      <c r="A139" s="5">
        <v>43135</v>
      </c>
      <c r="B139" t="s">
        <v>23</v>
      </c>
      <c r="C139" t="s">
        <v>63</v>
      </c>
      <c r="D139" t="s">
        <v>70</v>
      </c>
      <c r="G139" s="2"/>
      <c r="H139" s="3">
        <v>654</v>
      </c>
      <c r="I139">
        <v>8</v>
      </c>
      <c r="J139" s="3">
        <v>75</v>
      </c>
      <c r="K139" s="3">
        <f t="shared" si="10"/>
        <v>729</v>
      </c>
      <c r="L139" t="s">
        <v>45</v>
      </c>
      <c r="M139" t="s">
        <v>71</v>
      </c>
      <c r="N139">
        <v>1150</v>
      </c>
      <c r="O139" s="1">
        <f t="shared" si="11"/>
        <v>421</v>
      </c>
      <c r="P139" s="4">
        <f t="shared" si="12"/>
        <v>0.36608695652173912</v>
      </c>
    </row>
    <row r="140" spans="1:16" ht="15" customHeight="1" x14ac:dyDescent="0.25">
      <c r="A140" s="5">
        <v>43136</v>
      </c>
      <c r="B140" t="s">
        <v>23</v>
      </c>
      <c r="C140" t="s">
        <v>63</v>
      </c>
      <c r="D140" t="s">
        <v>70</v>
      </c>
      <c r="G140" s="2"/>
      <c r="H140" s="3">
        <v>654</v>
      </c>
      <c r="I140">
        <v>8</v>
      </c>
      <c r="J140" s="3">
        <v>75</v>
      </c>
      <c r="K140" s="3">
        <f t="shared" si="10"/>
        <v>729</v>
      </c>
      <c r="L140" t="s">
        <v>45</v>
      </c>
      <c r="M140" t="s">
        <v>71</v>
      </c>
      <c r="N140">
        <v>1150</v>
      </c>
      <c r="O140" s="1">
        <f t="shared" si="11"/>
        <v>421</v>
      </c>
      <c r="P140" s="4">
        <f t="shared" si="12"/>
        <v>0.36608695652173912</v>
      </c>
    </row>
    <row r="141" spans="1:16" ht="15" customHeight="1" x14ac:dyDescent="0.25">
      <c r="A141" s="5">
        <v>43138</v>
      </c>
      <c r="B141" t="s">
        <v>23</v>
      </c>
      <c r="C141" t="s">
        <v>63</v>
      </c>
      <c r="D141" t="s">
        <v>70</v>
      </c>
      <c r="G141" s="2"/>
      <c r="H141" s="3">
        <v>654</v>
      </c>
      <c r="I141">
        <v>8</v>
      </c>
      <c r="J141" s="3">
        <v>75</v>
      </c>
      <c r="K141" s="3">
        <f t="shared" si="10"/>
        <v>729</v>
      </c>
      <c r="L141" t="s">
        <v>45</v>
      </c>
      <c r="M141" t="s">
        <v>71</v>
      </c>
      <c r="N141">
        <v>1150</v>
      </c>
      <c r="O141" s="1">
        <f t="shared" si="11"/>
        <v>421</v>
      </c>
      <c r="P141" s="4">
        <f t="shared" si="12"/>
        <v>0.36608695652173912</v>
      </c>
    </row>
    <row r="142" spans="1:16" ht="15" customHeight="1" x14ac:dyDescent="0.25">
      <c r="A142" s="5">
        <v>43139</v>
      </c>
      <c r="B142" t="s">
        <v>23</v>
      </c>
      <c r="C142" t="s">
        <v>63</v>
      </c>
      <c r="D142" t="s">
        <v>70</v>
      </c>
      <c r="G142" s="2"/>
      <c r="H142" s="3">
        <v>654</v>
      </c>
      <c r="I142">
        <v>8</v>
      </c>
      <c r="J142" s="3">
        <v>75</v>
      </c>
      <c r="K142" s="3">
        <f t="shared" si="10"/>
        <v>729</v>
      </c>
      <c r="L142" t="s">
        <v>45</v>
      </c>
      <c r="M142" t="s">
        <v>71</v>
      </c>
      <c r="N142">
        <v>1150</v>
      </c>
      <c r="O142" s="1">
        <f t="shared" si="11"/>
        <v>421</v>
      </c>
      <c r="P142" s="4">
        <f t="shared" si="12"/>
        <v>0.36608695652173912</v>
      </c>
    </row>
    <row r="143" spans="1:16" ht="15" customHeight="1" x14ac:dyDescent="0.25">
      <c r="A143" s="5">
        <v>43140</v>
      </c>
      <c r="B143" t="s">
        <v>23</v>
      </c>
      <c r="C143" t="s">
        <v>63</v>
      </c>
      <c r="D143" t="s">
        <v>70</v>
      </c>
      <c r="G143" s="2"/>
      <c r="H143" s="3">
        <v>654</v>
      </c>
      <c r="I143">
        <v>8</v>
      </c>
      <c r="J143" s="3">
        <v>75</v>
      </c>
      <c r="K143" s="3">
        <f t="shared" si="10"/>
        <v>729</v>
      </c>
      <c r="L143" t="s">
        <v>45</v>
      </c>
      <c r="M143" t="s">
        <v>71</v>
      </c>
      <c r="N143">
        <v>1150</v>
      </c>
      <c r="O143" s="1">
        <f t="shared" si="11"/>
        <v>421</v>
      </c>
      <c r="P143" s="4">
        <f t="shared" si="12"/>
        <v>0.36608695652173912</v>
      </c>
    </row>
  </sheetData>
  <sheetProtection algorithmName="SHA-512" hashValue="fma7IMCTKSsljS5/T/1tCFujH/jVmSfzQt+OiYoS2EOdQMRNjCFGTIE4A3SZqpUb9OLsXm/+5Q7aFbpeui0NVQ==" saltValue="SIenbyyC0nOmp0Pola+65g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B5F4-1B46-459D-A5D3-746AA7F89C6E}">
  <dimension ref="A3:P133"/>
  <sheetViews>
    <sheetView workbookViewId="0">
      <selection activeCell="R30" sqref="R30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3.4257812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71093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69</v>
      </c>
      <c r="E4">
        <v>129.94999999999999</v>
      </c>
      <c r="F4" t="s">
        <v>73</v>
      </c>
      <c r="G4" s="2">
        <f>E4</f>
        <v>129.94999999999999</v>
      </c>
      <c r="H4" s="3">
        <f>E4*'21run'!$C$1</f>
        <v>967.19185999999991</v>
      </c>
      <c r="I4">
        <v>10</v>
      </c>
      <c r="J4" s="3">
        <f>I4*'21run'!$C$1</f>
        <v>74.427999999999997</v>
      </c>
      <c r="K4" s="3">
        <f>H4+J4</f>
        <v>1041.6198599999998</v>
      </c>
      <c r="L4" t="s">
        <v>45</v>
      </c>
      <c r="M4" t="s">
        <v>50</v>
      </c>
      <c r="N4">
        <v>1500</v>
      </c>
      <c r="O4" s="1">
        <f t="shared" ref="O4:O38" si="0">N4-K4</f>
        <v>458.38014000000021</v>
      </c>
      <c r="P4" s="4">
        <f t="shared" ref="P4:P38" si="1">O4/N4</f>
        <v>0.30558676000000012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69</v>
      </c>
      <c r="E5">
        <v>129.94999999999999</v>
      </c>
      <c r="F5" t="s">
        <v>73</v>
      </c>
      <c r="G5" s="2">
        <f>E5</f>
        <v>129.94999999999999</v>
      </c>
      <c r="H5" s="3">
        <f>E5*'21run'!$C$1</f>
        <v>967.19185999999991</v>
      </c>
      <c r="I5">
        <v>10</v>
      </c>
      <c r="J5" s="3">
        <f>I5*'21run'!$C$1</f>
        <v>74.427999999999997</v>
      </c>
      <c r="K5" s="3">
        <f>H5+J5</f>
        <v>1041.6198599999998</v>
      </c>
      <c r="L5" t="s">
        <v>45</v>
      </c>
      <c r="M5" t="s">
        <v>50</v>
      </c>
      <c r="N5">
        <v>1500</v>
      </c>
      <c r="O5" s="1">
        <f t="shared" si="0"/>
        <v>458.38014000000021</v>
      </c>
      <c r="P5" s="4">
        <f t="shared" si="1"/>
        <v>0.30558676000000012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69</v>
      </c>
      <c r="E6">
        <v>129.94999999999999</v>
      </c>
      <c r="F6" t="s">
        <v>73</v>
      </c>
      <c r="G6" s="2">
        <f t="shared" ref="G6:G64" si="2">E6</f>
        <v>129.94999999999999</v>
      </c>
      <c r="H6" s="3">
        <f>E6*'21run'!$C$1</f>
        <v>967.19185999999991</v>
      </c>
      <c r="I6">
        <v>10</v>
      </c>
      <c r="J6" s="3">
        <f>I6*'21run'!$C$1</f>
        <v>74.427999999999997</v>
      </c>
      <c r="K6" s="3">
        <f t="shared" ref="K6:K64" si="3">H6+J6</f>
        <v>1041.6198599999998</v>
      </c>
      <c r="L6" t="s">
        <v>45</v>
      </c>
      <c r="M6" t="s">
        <v>50</v>
      </c>
      <c r="N6">
        <v>1500</v>
      </c>
      <c r="O6" s="1">
        <f t="shared" si="0"/>
        <v>458.38014000000021</v>
      </c>
      <c r="P6" s="4">
        <f t="shared" si="1"/>
        <v>0.30558676000000012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69</v>
      </c>
      <c r="E7">
        <v>129.94999999999999</v>
      </c>
      <c r="F7" t="s">
        <v>73</v>
      </c>
      <c r="G7" s="2">
        <f t="shared" si="2"/>
        <v>129.94999999999999</v>
      </c>
      <c r="H7" s="3">
        <f>E7*'21run'!$C$1</f>
        <v>967.19185999999991</v>
      </c>
      <c r="I7">
        <v>10</v>
      </c>
      <c r="J7" s="3">
        <f>I7*'21run'!$C$1</f>
        <v>74.427999999999997</v>
      </c>
      <c r="K7" s="3">
        <f t="shared" si="3"/>
        <v>1041.6198599999998</v>
      </c>
      <c r="L7" t="s">
        <v>45</v>
      </c>
      <c r="M7" t="s">
        <v>50</v>
      </c>
      <c r="N7">
        <v>1500</v>
      </c>
      <c r="O7" s="1">
        <f t="shared" si="0"/>
        <v>458.38014000000021</v>
      </c>
      <c r="P7" s="4">
        <f t="shared" si="1"/>
        <v>0.30558676000000012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69</v>
      </c>
      <c r="E8">
        <v>129.94999999999999</v>
      </c>
      <c r="F8" t="s">
        <v>73</v>
      </c>
      <c r="G8" s="2">
        <f t="shared" si="2"/>
        <v>129.94999999999999</v>
      </c>
      <c r="H8" s="3">
        <f>E8*'21run'!$C$1</f>
        <v>967.19185999999991</v>
      </c>
      <c r="I8">
        <v>10</v>
      </c>
      <c r="J8" s="3">
        <f>I8*'21run'!$C$1</f>
        <v>74.427999999999997</v>
      </c>
      <c r="K8" s="3">
        <f t="shared" si="3"/>
        <v>1041.6198599999998</v>
      </c>
      <c r="L8" t="s">
        <v>45</v>
      </c>
      <c r="M8" t="s">
        <v>50</v>
      </c>
      <c r="N8">
        <v>1500</v>
      </c>
      <c r="O8" s="1">
        <f t="shared" si="0"/>
        <v>458.38014000000021</v>
      </c>
      <c r="P8" s="4">
        <f t="shared" si="1"/>
        <v>0.30558676000000012</v>
      </c>
    </row>
    <row r="9" spans="1:16" x14ac:dyDescent="0.25">
      <c r="A9" s="5">
        <v>43135</v>
      </c>
      <c r="B9" t="s">
        <v>29</v>
      </c>
      <c r="C9" t="s">
        <v>53</v>
      </c>
      <c r="D9" t="s">
        <v>69</v>
      </c>
      <c r="E9">
        <v>110.95</v>
      </c>
      <c r="F9" t="s">
        <v>73</v>
      </c>
      <c r="G9" s="2">
        <f t="shared" si="2"/>
        <v>110.95</v>
      </c>
      <c r="H9" s="3">
        <f>E9*'21run'!$C$1</f>
        <v>825.77866000000006</v>
      </c>
      <c r="I9">
        <v>10</v>
      </c>
      <c r="J9" s="3">
        <f>I9*'21run'!$C$1</f>
        <v>74.427999999999997</v>
      </c>
      <c r="K9" s="3">
        <f t="shared" si="3"/>
        <v>900.20666000000006</v>
      </c>
      <c r="L9" t="s">
        <v>45</v>
      </c>
      <c r="M9" t="s">
        <v>50</v>
      </c>
      <c r="N9">
        <v>1100</v>
      </c>
      <c r="O9" s="1">
        <f t="shared" si="0"/>
        <v>199.79333999999994</v>
      </c>
      <c r="P9" s="4">
        <f t="shared" si="1"/>
        <v>0.18163030909090905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69</v>
      </c>
      <c r="E10">
        <v>110.95</v>
      </c>
      <c r="F10" t="s">
        <v>73</v>
      </c>
      <c r="G10" s="2">
        <f t="shared" si="2"/>
        <v>110.95</v>
      </c>
      <c r="H10" s="3">
        <f>E10*'21run'!$C$1</f>
        <v>825.77866000000006</v>
      </c>
      <c r="I10">
        <v>10</v>
      </c>
      <c r="J10" s="3">
        <f>I10*'21run'!$C$1</f>
        <v>74.427999999999997</v>
      </c>
      <c r="K10" s="3">
        <f t="shared" si="3"/>
        <v>900.20666000000006</v>
      </c>
      <c r="L10" t="s">
        <v>45</v>
      </c>
      <c r="M10" t="s">
        <v>50</v>
      </c>
      <c r="N10">
        <v>1100</v>
      </c>
      <c r="O10" s="1">
        <f t="shared" si="0"/>
        <v>199.79333999999994</v>
      </c>
      <c r="P10" s="4">
        <f t="shared" si="1"/>
        <v>0.18163030909090905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69</v>
      </c>
      <c r="E11">
        <v>115.95</v>
      </c>
      <c r="F11" t="s">
        <v>73</v>
      </c>
      <c r="G11" s="2">
        <f t="shared" si="2"/>
        <v>115.95</v>
      </c>
      <c r="H11" s="3">
        <f>E11*'21run'!$C$1</f>
        <v>862.99266</v>
      </c>
      <c r="I11">
        <v>10</v>
      </c>
      <c r="J11" s="3">
        <f>I11*'21run'!$C$1</f>
        <v>74.427999999999997</v>
      </c>
      <c r="K11" s="3">
        <f t="shared" si="3"/>
        <v>937.42066</v>
      </c>
      <c r="L11" t="s">
        <v>45</v>
      </c>
      <c r="M11" t="s">
        <v>50</v>
      </c>
      <c r="N11">
        <v>1100</v>
      </c>
      <c r="O11" s="1">
        <f t="shared" si="0"/>
        <v>162.57934</v>
      </c>
      <c r="P11" s="4">
        <f t="shared" si="1"/>
        <v>0.1477994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69</v>
      </c>
      <c r="E12">
        <v>115.95</v>
      </c>
      <c r="F12" t="s">
        <v>73</v>
      </c>
      <c r="G12" s="2">
        <f t="shared" si="2"/>
        <v>115.95</v>
      </c>
      <c r="H12" s="3">
        <f>E12*'21run'!$C$1</f>
        <v>862.99266</v>
      </c>
      <c r="I12">
        <v>10</v>
      </c>
      <c r="J12" s="3">
        <f>I12*'21run'!$C$1</f>
        <v>74.427999999999997</v>
      </c>
      <c r="K12" s="3">
        <f t="shared" si="3"/>
        <v>937.42066</v>
      </c>
      <c r="L12" t="s">
        <v>45</v>
      </c>
      <c r="M12" t="s">
        <v>50</v>
      </c>
      <c r="N12">
        <v>1100</v>
      </c>
      <c r="O12" s="1">
        <f t="shared" si="0"/>
        <v>162.57934</v>
      </c>
      <c r="P12" s="4">
        <f t="shared" si="1"/>
        <v>0.1477994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69</v>
      </c>
      <c r="E13">
        <v>115.95</v>
      </c>
      <c r="F13" t="s">
        <v>73</v>
      </c>
      <c r="G13" s="2">
        <f t="shared" si="2"/>
        <v>115.95</v>
      </c>
      <c r="H13" s="3">
        <f>E13*'21run'!$C$1</f>
        <v>862.99266</v>
      </c>
      <c r="I13">
        <v>10</v>
      </c>
      <c r="J13" s="3">
        <f>I13*'21run'!$C$1</f>
        <v>74.427999999999997</v>
      </c>
      <c r="K13" s="3">
        <f t="shared" si="3"/>
        <v>937.42066</v>
      </c>
      <c r="L13" t="s">
        <v>45</v>
      </c>
      <c r="M13" t="s">
        <v>50</v>
      </c>
      <c r="N13">
        <v>1100</v>
      </c>
      <c r="O13" s="1">
        <f t="shared" si="0"/>
        <v>162.57934</v>
      </c>
      <c r="P13" s="4">
        <f t="shared" si="1"/>
        <v>0.1477994</v>
      </c>
    </row>
    <row r="14" spans="1:16" ht="15" customHeight="1" x14ac:dyDescent="0.25">
      <c r="A14" s="5">
        <v>43135</v>
      </c>
      <c r="B14" t="s">
        <v>30</v>
      </c>
      <c r="C14" t="s">
        <v>54</v>
      </c>
      <c r="D14" t="s">
        <v>69</v>
      </c>
      <c r="E14">
        <v>107.95</v>
      </c>
      <c r="F14" t="s">
        <v>73</v>
      </c>
      <c r="G14" s="2">
        <f t="shared" si="2"/>
        <v>107.95</v>
      </c>
      <c r="H14" s="3">
        <f>E14*'21run'!$C$1</f>
        <v>803.45026000000007</v>
      </c>
      <c r="I14">
        <v>10</v>
      </c>
      <c r="J14" s="3">
        <f>I14*'21run'!$C$1</f>
        <v>74.427999999999997</v>
      </c>
      <c r="K14" s="3">
        <f t="shared" si="3"/>
        <v>877.87826000000007</v>
      </c>
      <c r="L14" t="s">
        <v>45</v>
      </c>
      <c r="M14" t="s">
        <v>50</v>
      </c>
      <c r="N14">
        <v>1100</v>
      </c>
      <c r="O14" s="1">
        <f t="shared" si="0"/>
        <v>222.12173999999993</v>
      </c>
      <c r="P14" s="4">
        <f t="shared" si="1"/>
        <v>0.20192885454545448</v>
      </c>
    </row>
    <row r="15" spans="1:16" ht="15" customHeight="1" x14ac:dyDescent="0.25">
      <c r="A15" s="5">
        <v>43136</v>
      </c>
      <c r="B15" t="s">
        <v>30</v>
      </c>
      <c r="C15" t="s">
        <v>54</v>
      </c>
      <c r="D15" t="s">
        <v>69</v>
      </c>
      <c r="E15">
        <v>107.95</v>
      </c>
      <c r="F15" t="s">
        <v>73</v>
      </c>
      <c r="G15" s="2">
        <f t="shared" si="2"/>
        <v>107.95</v>
      </c>
      <c r="H15" s="3">
        <f>E15*'21run'!$C$1</f>
        <v>803.45026000000007</v>
      </c>
      <c r="I15">
        <v>10</v>
      </c>
      <c r="J15" s="3">
        <f>I15*'21run'!$C$1</f>
        <v>74.427999999999997</v>
      </c>
      <c r="K15" s="3">
        <f t="shared" si="3"/>
        <v>877.87826000000007</v>
      </c>
      <c r="L15" t="s">
        <v>45</v>
      </c>
      <c r="M15" t="s">
        <v>50</v>
      </c>
      <c r="N15">
        <v>1100</v>
      </c>
      <c r="O15" s="1">
        <f t="shared" si="0"/>
        <v>222.12173999999993</v>
      </c>
      <c r="P15" s="4">
        <f t="shared" si="1"/>
        <v>0.20192885454545448</v>
      </c>
    </row>
    <row r="16" spans="1:16" ht="15" customHeight="1" x14ac:dyDescent="0.25">
      <c r="A16" s="5">
        <v>43138</v>
      </c>
      <c r="B16" t="s">
        <v>30</v>
      </c>
      <c r="C16" t="s">
        <v>54</v>
      </c>
      <c r="D16" t="s">
        <v>69</v>
      </c>
      <c r="E16">
        <v>84.95</v>
      </c>
      <c r="F16" t="s">
        <v>73</v>
      </c>
      <c r="G16" s="2">
        <f t="shared" si="2"/>
        <v>84.95</v>
      </c>
      <c r="H16" s="3">
        <f>E16*'21run'!$C$1</f>
        <v>632.26585999999998</v>
      </c>
      <c r="I16">
        <v>10</v>
      </c>
      <c r="J16" s="3">
        <f>I16*'21run'!$C$1</f>
        <v>74.427999999999997</v>
      </c>
      <c r="K16" s="3">
        <f t="shared" si="3"/>
        <v>706.69385999999997</v>
      </c>
      <c r="L16" t="s">
        <v>45</v>
      </c>
      <c r="M16" t="s">
        <v>50</v>
      </c>
      <c r="N16">
        <v>1100</v>
      </c>
      <c r="O16" s="1">
        <f t="shared" si="0"/>
        <v>393.30614000000003</v>
      </c>
      <c r="P16" s="4">
        <f t="shared" si="1"/>
        <v>0.35755103636363639</v>
      </c>
    </row>
    <row r="17" spans="1:16" ht="15" customHeight="1" x14ac:dyDescent="0.25">
      <c r="A17" s="5">
        <v>43139</v>
      </c>
      <c r="B17" t="s">
        <v>30</v>
      </c>
      <c r="C17" t="s">
        <v>54</v>
      </c>
      <c r="D17" t="s">
        <v>69</v>
      </c>
      <c r="E17">
        <v>84.95</v>
      </c>
      <c r="F17" t="s">
        <v>73</v>
      </c>
      <c r="G17" s="2">
        <f t="shared" si="2"/>
        <v>84.95</v>
      </c>
      <c r="H17" s="3">
        <f>E17*'21run'!$C$1</f>
        <v>632.26585999999998</v>
      </c>
      <c r="I17">
        <v>10</v>
      </c>
      <c r="J17" s="3">
        <f>I17*'21run'!$C$1</f>
        <v>74.427999999999997</v>
      </c>
      <c r="K17" s="3">
        <f t="shared" si="3"/>
        <v>706.69385999999997</v>
      </c>
      <c r="L17" t="s">
        <v>45</v>
      </c>
      <c r="M17" t="s">
        <v>50</v>
      </c>
      <c r="N17">
        <v>1100</v>
      </c>
      <c r="O17" s="1">
        <f t="shared" si="0"/>
        <v>393.30614000000003</v>
      </c>
      <c r="P17" s="4">
        <f t="shared" si="1"/>
        <v>0.35755103636363639</v>
      </c>
    </row>
    <row r="18" spans="1:16" ht="15" customHeight="1" x14ac:dyDescent="0.25">
      <c r="A18" s="5">
        <v>43140</v>
      </c>
      <c r="B18" t="s">
        <v>30</v>
      </c>
      <c r="C18" t="s">
        <v>54</v>
      </c>
      <c r="D18" t="s">
        <v>69</v>
      </c>
      <c r="E18">
        <v>84.95</v>
      </c>
      <c r="F18" t="s">
        <v>73</v>
      </c>
      <c r="G18" s="2">
        <f t="shared" si="2"/>
        <v>84.95</v>
      </c>
      <c r="H18" s="3">
        <f>E18*'21run'!$C$1</f>
        <v>632.26585999999998</v>
      </c>
      <c r="I18">
        <v>10</v>
      </c>
      <c r="J18" s="3">
        <f>I18*'21run'!$C$1</f>
        <v>74.427999999999997</v>
      </c>
      <c r="K18" s="3">
        <f t="shared" si="3"/>
        <v>706.69385999999997</v>
      </c>
      <c r="L18" t="s">
        <v>45</v>
      </c>
      <c r="M18" t="s">
        <v>50</v>
      </c>
      <c r="N18">
        <v>1100</v>
      </c>
      <c r="O18" s="1">
        <f t="shared" si="0"/>
        <v>393.30614000000003</v>
      </c>
      <c r="P18" s="4">
        <f t="shared" si="1"/>
        <v>0.35755103636363639</v>
      </c>
    </row>
    <row r="19" spans="1:16" ht="15" customHeight="1" x14ac:dyDescent="0.25">
      <c r="A19" s="5">
        <v>43135</v>
      </c>
      <c r="B19" t="s">
        <v>30</v>
      </c>
      <c r="C19" t="s">
        <v>20</v>
      </c>
      <c r="D19" t="s">
        <v>69</v>
      </c>
      <c r="E19">
        <v>161.94999999999999</v>
      </c>
      <c r="F19" t="s">
        <v>73</v>
      </c>
      <c r="G19" s="2">
        <f t="shared" si="2"/>
        <v>161.94999999999999</v>
      </c>
      <c r="H19" s="3">
        <f>E19*'21run'!$C$1</f>
        <v>1205.3614599999999</v>
      </c>
      <c r="I19">
        <v>10</v>
      </c>
      <c r="J19" s="3">
        <f>I19*'21run'!$C$1</f>
        <v>74.427999999999997</v>
      </c>
      <c r="K19" s="3">
        <f t="shared" si="3"/>
        <v>1279.78946</v>
      </c>
      <c r="L19" t="s">
        <v>45</v>
      </c>
      <c r="M19" t="s">
        <v>50</v>
      </c>
      <c r="N19">
        <v>1500</v>
      </c>
      <c r="O19" s="1">
        <f t="shared" si="0"/>
        <v>220.21054000000004</v>
      </c>
      <c r="P19" s="4">
        <f t="shared" si="1"/>
        <v>0.1468070266666667</v>
      </c>
    </row>
    <row r="20" spans="1:16" ht="15" customHeight="1" x14ac:dyDescent="0.25">
      <c r="A20" s="5">
        <v>43136</v>
      </c>
      <c r="B20" t="s">
        <v>30</v>
      </c>
      <c r="C20" t="s">
        <v>20</v>
      </c>
      <c r="D20" t="s">
        <v>69</v>
      </c>
      <c r="E20">
        <v>161.94999999999999</v>
      </c>
      <c r="F20" t="s">
        <v>73</v>
      </c>
      <c r="G20" s="2">
        <f t="shared" si="2"/>
        <v>161.94999999999999</v>
      </c>
      <c r="H20" s="3">
        <f>E20*'21run'!$C$1</f>
        <v>1205.3614599999999</v>
      </c>
      <c r="I20">
        <v>10</v>
      </c>
      <c r="J20" s="3">
        <f>I20*'21run'!$C$1</f>
        <v>74.427999999999997</v>
      </c>
      <c r="K20" s="3">
        <f t="shared" si="3"/>
        <v>1279.78946</v>
      </c>
      <c r="L20" t="s">
        <v>45</v>
      </c>
      <c r="M20" t="s">
        <v>50</v>
      </c>
      <c r="N20">
        <v>1500</v>
      </c>
      <c r="O20" s="1">
        <f t="shared" si="0"/>
        <v>220.21054000000004</v>
      </c>
      <c r="P20" s="4">
        <f t="shared" si="1"/>
        <v>0.1468070266666667</v>
      </c>
    </row>
    <row r="21" spans="1:16" ht="15" customHeight="1" x14ac:dyDescent="0.25">
      <c r="A21" s="5">
        <v>43138</v>
      </c>
      <c r="B21" t="s">
        <v>30</v>
      </c>
      <c r="C21" t="s">
        <v>20</v>
      </c>
      <c r="D21" t="s">
        <v>69</v>
      </c>
      <c r="E21">
        <v>149.94999999999999</v>
      </c>
      <c r="F21" t="s">
        <v>73</v>
      </c>
      <c r="G21" s="2">
        <f t="shared" si="2"/>
        <v>149.94999999999999</v>
      </c>
      <c r="H21" s="3">
        <f>E21*'21run'!$C$1</f>
        <v>1116.0478599999999</v>
      </c>
      <c r="I21">
        <v>10</v>
      </c>
      <c r="J21" s="3">
        <f>I21*'21run'!$C$1</f>
        <v>74.427999999999997</v>
      </c>
      <c r="K21" s="3">
        <f t="shared" si="3"/>
        <v>1190.47586</v>
      </c>
      <c r="L21" t="s">
        <v>45</v>
      </c>
      <c r="M21" t="s">
        <v>50</v>
      </c>
      <c r="N21">
        <v>1500</v>
      </c>
      <c r="O21" s="1">
        <f t="shared" si="0"/>
        <v>309.52413999999999</v>
      </c>
      <c r="P21" s="4">
        <f t="shared" si="1"/>
        <v>0.20634942666666667</v>
      </c>
    </row>
    <row r="22" spans="1:16" ht="15" customHeight="1" x14ac:dyDescent="0.25">
      <c r="A22" s="5">
        <v>43139</v>
      </c>
      <c r="B22" t="s">
        <v>30</v>
      </c>
      <c r="C22" t="s">
        <v>20</v>
      </c>
      <c r="D22" t="s">
        <v>69</v>
      </c>
      <c r="E22">
        <v>149.94999999999999</v>
      </c>
      <c r="F22" t="s">
        <v>73</v>
      </c>
      <c r="G22" s="2">
        <f t="shared" si="2"/>
        <v>149.94999999999999</v>
      </c>
      <c r="H22" s="3">
        <f>E22*'21run'!$C$1</f>
        <v>1116.0478599999999</v>
      </c>
      <c r="I22">
        <v>10</v>
      </c>
      <c r="J22" s="3">
        <f>I22*'21run'!$C$1</f>
        <v>74.427999999999997</v>
      </c>
      <c r="K22" s="3">
        <f t="shared" si="3"/>
        <v>1190.47586</v>
      </c>
      <c r="L22" t="s">
        <v>45</v>
      </c>
      <c r="M22" t="s">
        <v>50</v>
      </c>
      <c r="N22">
        <v>1500</v>
      </c>
      <c r="O22" s="1">
        <f t="shared" si="0"/>
        <v>309.52413999999999</v>
      </c>
      <c r="P22" s="4">
        <f t="shared" si="1"/>
        <v>0.20634942666666667</v>
      </c>
    </row>
    <row r="23" spans="1:16" ht="15" customHeight="1" x14ac:dyDescent="0.25">
      <c r="A23" s="5">
        <v>43140</v>
      </c>
      <c r="B23" t="s">
        <v>30</v>
      </c>
      <c r="C23" t="s">
        <v>20</v>
      </c>
      <c r="D23" t="s">
        <v>69</v>
      </c>
      <c r="E23">
        <v>149.94999999999999</v>
      </c>
      <c r="F23" t="s">
        <v>73</v>
      </c>
      <c r="G23" s="2">
        <f t="shared" si="2"/>
        <v>149.94999999999999</v>
      </c>
      <c r="H23" s="3">
        <f>E23*'21run'!$C$1</f>
        <v>1116.0478599999999</v>
      </c>
      <c r="I23">
        <v>10</v>
      </c>
      <c r="J23" s="3">
        <f>I23*'21run'!$C$1</f>
        <v>74.427999999999997</v>
      </c>
      <c r="K23" s="3">
        <f t="shared" si="3"/>
        <v>1190.47586</v>
      </c>
      <c r="L23" t="s">
        <v>45</v>
      </c>
      <c r="M23" t="s">
        <v>50</v>
      </c>
      <c r="N23">
        <v>1500</v>
      </c>
      <c r="O23" s="1">
        <f t="shared" si="0"/>
        <v>309.52413999999999</v>
      </c>
      <c r="P23" s="4">
        <f t="shared" si="1"/>
        <v>0.20634942666666667</v>
      </c>
    </row>
    <row r="24" spans="1:16" ht="15" customHeight="1" x14ac:dyDescent="0.25">
      <c r="A24" s="5">
        <v>43135</v>
      </c>
      <c r="B24" t="s">
        <v>30</v>
      </c>
      <c r="C24" t="s">
        <v>19</v>
      </c>
      <c r="D24" t="s">
        <v>69</v>
      </c>
      <c r="E24">
        <v>142.94999999999999</v>
      </c>
      <c r="F24" t="s">
        <v>73</v>
      </c>
      <c r="G24" s="2">
        <f t="shared" si="2"/>
        <v>142.94999999999999</v>
      </c>
      <c r="H24" s="3">
        <f>E24*'21run'!$C$1</f>
        <v>1063.9482599999999</v>
      </c>
      <c r="I24">
        <v>10</v>
      </c>
      <c r="J24" s="3">
        <f>I24*'21run'!$C$1</f>
        <v>74.427999999999997</v>
      </c>
      <c r="K24" s="3">
        <f t="shared" si="3"/>
        <v>1138.37626</v>
      </c>
      <c r="L24" t="s">
        <v>45</v>
      </c>
      <c r="M24" t="s">
        <v>50</v>
      </c>
      <c r="N24">
        <v>1500</v>
      </c>
      <c r="O24" s="1">
        <f t="shared" si="0"/>
        <v>361.62374</v>
      </c>
      <c r="P24" s="4">
        <f t="shared" si="1"/>
        <v>0.24108249333333334</v>
      </c>
    </row>
    <row r="25" spans="1:16" ht="15" customHeight="1" x14ac:dyDescent="0.25">
      <c r="A25" s="5">
        <v>43136</v>
      </c>
      <c r="B25" t="s">
        <v>30</v>
      </c>
      <c r="C25" t="s">
        <v>19</v>
      </c>
      <c r="D25" t="s">
        <v>69</v>
      </c>
      <c r="E25">
        <v>142.94999999999999</v>
      </c>
      <c r="F25" t="s">
        <v>73</v>
      </c>
      <c r="G25" s="2">
        <f t="shared" si="2"/>
        <v>142.94999999999999</v>
      </c>
      <c r="H25" s="3">
        <f>E25*'21run'!$C$1</f>
        <v>1063.9482599999999</v>
      </c>
      <c r="I25">
        <v>10</v>
      </c>
      <c r="J25" s="3">
        <f>I25*'21run'!$C$1</f>
        <v>74.427999999999997</v>
      </c>
      <c r="K25" s="3">
        <f t="shared" si="3"/>
        <v>1138.37626</v>
      </c>
      <c r="L25" t="s">
        <v>45</v>
      </c>
      <c r="M25" t="s">
        <v>50</v>
      </c>
      <c r="N25">
        <v>1500</v>
      </c>
      <c r="O25" s="1">
        <f t="shared" si="0"/>
        <v>361.62374</v>
      </c>
      <c r="P25" s="4">
        <f t="shared" si="1"/>
        <v>0.24108249333333334</v>
      </c>
    </row>
    <row r="26" spans="1:16" ht="15" customHeight="1" x14ac:dyDescent="0.25">
      <c r="A26" s="5">
        <v>43138</v>
      </c>
      <c r="B26" t="s">
        <v>30</v>
      </c>
      <c r="C26" t="s">
        <v>19</v>
      </c>
      <c r="D26" t="s">
        <v>69</v>
      </c>
      <c r="E26">
        <v>134.94999999999999</v>
      </c>
      <c r="F26" t="s">
        <v>73</v>
      </c>
      <c r="G26" s="2">
        <f t="shared" si="2"/>
        <v>134.94999999999999</v>
      </c>
      <c r="H26" s="3">
        <f>E26*'21run'!$C$1</f>
        <v>1004.40586</v>
      </c>
      <c r="I26">
        <v>10</v>
      </c>
      <c r="J26" s="3">
        <f>I26*'21run'!$C$1</f>
        <v>74.427999999999997</v>
      </c>
      <c r="K26" s="3">
        <f t="shared" si="3"/>
        <v>1078.83386</v>
      </c>
      <c r="L26" t="s">
        <v>45</v>
      </c>
      <c r="M26" t="s">
        <v>50</v>
      </c>
      <c r="N26">
        <v>1500</v>
      </c>
      <c r="O26" s="1">
        <f t="shared" si="0"/>
        <v>421.16614000000004</v>
      </c>
      <c r="P26" s="4">
        <f t="shared" si="1"/>
        <v>0.28077742666666672</v>
      </c>
    </row>
    <row r="27" spans="1:16" ht="15" customHeight="1" x14ac:dyDescent="0.25">
      <c r="A27" s="5">
        <v>43139</v>
      </c>
      <c r="B27" t="s">
        <v>30</v>
      </c>
      <c r="C27" t="s">
        <v>19</v>
      </c>
      <c r="D27" t="s">
        <v>69</v>
      </c>
      <c r="E27">
        <v>134.94999999999999</v>
      </c>
      <c r="F27" t="s">
        <v>73</v>
      </c>
      <c r="G27" s="2">
        <f t="shared" si="2"/>
        <v>134.94999999999999</v>
      </c>
      <c r="H27" s="3">
        <f>E27*'21run'!$C$1</f>
        <v>1004.40586</v>
      </c>
      <c r="I27">
        <v>10</v>
      </c>
      <c r="J27" s="3">
        <f>I27*'21run'!$C$1</f>
        <v>74.427999999999997</v>
      </c>
      <c r="K27" s="3">
        <f t="shared" si="3"/>
        <v>1078.83386</v>
      </c>
      <c r="L27" t="s">
        <v>45</v>
      </c>
      <c r="M27" t="s">
        <v>50</v>
      </c>
      <c r="N27">
        <v>1500</v>
      </c>
      <c r="O27" s="1">
        <f t="shared" si="0"/>
        <v>421.16614000000004</v>
      </c>
      <c r="P27" s="4">
        <f t="shared" si="1"/>
        <v>0.28077742666666672</v>
      </c>
    </row>
    <row r="28" spans="1:16" ht="15" customHeight="1" x14ac:dyDescent="0.25">
      <c r="A28" s="5">
        <v>43140</v>
      </c>
      <c r="B28" t="s">
        <v>30</v>
      </c>
      <c r="C28" t="s">
        <v>19</v>
      </c>
      <c r="D28" t="s">
        <v>69</v>
      </c>
      <c r="E28">
        <v>134.94999999999999</v>
      </c>
      <c r="F28" t="s">
        <v>73</v>
      </c>
      <c r="G28" s="2">
        <f t="shared" si="2"/>
        <v>134.94999999999999</v>
      </c>
      <c r="H28" s="3">
        <f>E28*'21run'!$C$1</f>
        <v>1004.40586</v>
      </c>
      <c r="I28">
        <v>10</v>
      </c>
      <c r="J28" s="3">
        <f>I28*'21run'!$C$1</f>
        <v>74.427999999999997</v>
      </c>
      <c r="K28" s="3">
        <f t="shared" si="3"/>
        <v>1078.83386</v>
      </c>
      <c r="L28" t="s">
        <v>45</v>
      </c>
      <c r="M28" t="s">
        <v>50</v>
      </c>
      <c r="N28">
        <v>1500</v>
      </c>
      <c r="O28" s="1">
        <f t="shared" si="0"/>
        <v>421.16614000000004</v>
      </c>
      <c r="P28" s="4">
        <f t="shared" si="1"/>
        <v>0.28077742666666672</v>
      </c>
    </row>
    <row r="29" spans="1:16" ht="15" customHeight="1" x14ac:dyDescent="0.25">
      <c r="A29" s="5">
        <v>43135</v>
      </c>
      <c r="B29" t="s">
        <v>30</v>
      </c>
      <c r="C29" t="s">
        <v>55</v>
      </c>
      <c r="D29" t="s">
        <v>69</v>
      </c>
      <c r="E29">
        <v>99.95</v>
      </c>
      <c r="F29" t="s">
        <v>73</v>
      </c>
      <c r="G29" s="2">
        <f t="shared" si="2"/>
        <v>99.95</v>
      </c>
      <c r="H29" s="3">
        <f>E29*'21run'!$C$1</f>
        <v>743.90786000000003</v>
      </c>
      <c r="I29">
        <v>10</v>
      </c>
      <c r="J29" s="3">
        <f>I29*'21run'!$C$1</f>
        <v>74.427999999999997</v>
      </c>
      <c r="K29" s="3">
        <f>H29+J29</f>
        <v>818.33586000000003</v>
      </c>
      <c r="L29" t="s">
        <v>45</v>
      </c>
      <c r="M29" t="s">
        <v>50</v>
      </c>
      <c r="N29">
        <v>1200</v>
      </c>
      <c r="O29" s="1">
        <f t="shared" si="0"/>
        <v>381.66413999999997</v>
      </c>
      <c r="P29" s="4">
        <f t="shared" si="1"/>
        <v>0.31805344999999996</v>
      </c>
    </row>
    <row r="30" spans="1:16" ht="15" customHeight="1" x14ac:dyDescent="0.25">
      <c r="A30" s="5">
        <v>43136</v>
      </c>
      <c r="B30" t="s">
        <v>30</v>
      </c>
      <c r="C30" t="s">
        <v>55</v>
      </c>
      <c r="D30" t="s">
        <v>69</v>
      </c>
      <c r="E30">
        <v>99.95</v>
      </c>
      <c r="F30" t="s">
        <v>73</v>
      </c>
      <c r="G30" s="2">
        <f t="shared" si="2"/>
        <v>99.95</v>
      </c>
      <c r="H30" s="3">
        <f>E30*'21run'!$C$1</f>
        <v>743.90786000000003</v>
      </c>
      <c r="I30">
        <v>10</v>
      </c>
      <c r="J30" s="3">
        <f>I30*'21run'!$C$1</f>
        <v>74.427999999999997</v>
      </c>
      <c r="K30" s="3">
        <f t="shared" si="3"/>
        <v>818.33586000000003</v>
      </c>
      <c r="L30" t="s">
        <v>45</v>
      </c>
      <c r="M30" t="s">
        <v>50</v>
      </c>
      <c r="N30">
        <v>1200</v>
      </c>
      <c r="O30" s="1">
        <f t="shared" si="0"/>
        <v>381.66413999999997</v>
      </c>
      <c r="P30" s="4">
        <f t="shared" si="1"/>
        <v>0.31805344999999996</v>
      </c>
    </row>
    <row r="31" spans="1:16" ht="15" customHeight="1" x14ac:dyDescent="0.25">
      <c r="A31" s="5">
        <v>43138</v>
      </c>
      <c r="B31" t="s">
        <v>30</v>
      </c>
      <c r="C31" t="s">
        <v>55</v>
      </c>
      <c r="D31" t="s">
        <v>69</v>
      </c>
      <c r="E31">
        <v>99.95</v>
      </c>
      <c r="F31" t="s">
        <v>73</v>
      </c>
      <c r="G31" s="2">
        <f t="shared" si="2"/>
        <v>99.95</v>
      </c>
      <c r="H31" s="3">
        <f>E31*'21run'!$C$1</f>
        <v>743.90786000000003</v>
      </c>
      <c r="I31">
        <v>10</v>
      </c>
      <c r="J31" s="3">
        <f>I31*'21run'!$C$1</f>
        <v>74.427999999999997</v>
      </c>
      <c r="K31" s="3">
        <f t="shared" si="3"/>
        <v>818.33586000000003</v>
      </c>
      <c r="L31" t="s">
        <v>45</v>
      </c>
      <c r="M31" t="s">
        <v>50</v>
      </c>
      <c r="N31">
        <v>1200</v>
      </c>
      <c r="O31" s="1">
        <f t="shared" si="0"/>
        <v>381.66413999999997</v>
      </c>
      <c r="P31" s="4">
        <f t="shared" si="1"/>
        <v>0.31805344999999996</v>
      </c>
    </row>
    <row r="32" spans="1:16" ht="15" customHeight="1" x14ac:dyDescent="0.25">
      <c r="A32" s="5">
        <v>43139</v>
      </c>
      <c r="B32" t="s">
        <v>30</v>
      </c>
      <c r="C32" t="s">
        <v>55</v>
      </c>
      <c r="D32" t="s">
        <v>69</v>
      </c>
      <c r="E32">
        <v>99.95</v>
      </c>
      <c r="F32" t="s">
        <v>73</v>
      </c>
      <c r="G32" s="2">
        <f t="shared" si="2"/>
        <v>99.95</v>
      </c>
      <c r="H32" s="3">
        <f>E32*'21run'!$C$1</f>
        <v>743.90786000000003</v>
      </c>
      <c r="I32">
        <v>10</v>
      </c>
      <c r="J32" s="3">
        <f>I32*'21run'!$C$1</f>
        <v>74.427999999999997</v>
      </c>
      <c r="K32" s="3">
        <f t="shared" si="3"/>
        <v>818.33586000000003</v>
      </c>
      <c r="L32" t="s">
        <v>45</v>
      </c>
      <c r="M32" t="s">
        <v>50</v>
      </c>
      <c r="N32">
        <v>1200</v>
      </c>
      <c r="O32" s="1">
        <f t="shared" si="0"/>
        <v>381.66413999999997</v>
      </c>
      <c r="P32" s="4">
        <f t="shared" si="1"/>
        <v>0.31805344999999996</v>
      </c>
    </row>
    <row r="33" spans="1:16" ht="15" customHeight="1" x14ac:dyDescent="0.25">
      <c r="A33" s="5">
        <v>43140</v>
      </c>
      <c r="B33" t="s">
        <v>30</v>
      </c>
      <c r="C33" t="s">
        <v>55</v>
      </c>
      <c r="D33" t="s">
        <v>69</v>
      </c>
      <c r="E33">
        <v>99.95</v>
      </c>
      <c r="F33" t="s">
        <v>73</v>
      </c>
      <c r="G33" s="2">
        <f t="shared" si="2"/>
        <v>99.95</v>
      </c>
      <c r="H33" s="3">
        <f>E33*'21run'!$C$1</f>
        <v>743.90786000000003</v>
      </c>
      <c r="I33">
        <v>10</v>
      </c>
      <c r="J33" s="3">
        <f>I33*'21run'!$C$1</f>
        <v>74.427999999999997</v>
      </c>
      <c r="K33" s="3">
        <f t="shared" si="3"/>
        <v>818.33586000000003</v>
      </c>
      <c r="L33" t="s">
        <v>45</v>
      </c>
      <c r="M33" t="s">
        <v>50</v>
      </c>
      <c r="N33">
        <v>1200</v>
      </c>
      <c r="O33" s="1">
        <f t="shared" si="0"/>
        <v>381.66413999999997</v>
      </c>
      <c r="P33" s="4">
        <f t="shared" si="1"/>
        <v>0.31805344999999996</v>
      </c>
    </row>
    <row r="34" spans="1:16" ht="15" customHeight="1" x14ac:dyDescent="0.25">
      <c r="A34" s="5">
        <v>43135</v>
      </c>
      <c r="B34" t="s">
        <v>30</v>
      </c>
      <c r="C34" t="s">
        <v>18</v>
      </c>
      <c r="D34" t="s">
        <v>69</v>
      </c>
      <c r="E34">
        <v>134.94999999999999</v>
      </c>
      <c r="F34" t="s">
        <v>73</v>
      </c>
      <c r="G34" s="2">
        <f t="shared" si="2"/>
        <v>134.94999999999999</v>
      </c>
      <c r="H34" s="3">
        <f>E34*'21run'!$C$1</f>
        <v>1004.40586</v>
      </c>
      <c r="I34">
        <v>10</v>
      </c>
      <c r="J34" s="3">
        <f>I34*'21run'!$C$1</f>
        <v>74.427999999999997</v>
      </c>
      <c r="K34" s="3">
        <f t="shared" si="3"/>
        <v>1078.83386</v>
      </c>
      <c r="L34" t="s">
        <v>45</v>
      </c>
      <c r="M34" t="s">
        <v>50</v>
      </c>
      <c r="N34">
        <v>1200</v>
      </c>
      <c r="O34" s="1">
        <f t="shared" si="0"/>
        <v>121.16614000000004</v>
      </c>
      <c r="P34" s="4">
        <f t="shared" si="1"/>
        <v>0.10097178333333337</v>
      </c>
    </row>
    <row r="35" spans="1:16" ht="15" customHeight="1" x14ac:dyDescent="0.25">
      <c r="A35" s="5">
        <v>43136</v>
      </c>
      <c r="B35" t="s">
        <v>30</v>
      </c>
      <c r="C35" t="s">
        <v>18</v>
      </c>
      <c r="D35" t="s">
        <v>69</v>
      </c>
      <c r="E35">
        <v>134.94999999999999</v>
      </c>
      <c r="F35" t="s">
        <v>73</v>
      </c>
      <c r="G35" s="2">
        <f t="shared" si="2"/>
        <v>134.94999999999999</v>
      </c>
      <c r="H35" s="3">
        <f>E35*'21run'!$C$1</f>
        <v>1004.40586</v>
      </c>
      <c r="I35">
        <v>10</v>
      </c>
      <c r="J35" s="3">
        <f>I35*'21run'!$C$1</f>
        <v>74.427999999999997</v>
      </c>
      <c r="K35" s="3">
        <f t="shared" si="3"/>
        <v>1078.83386</v>
      </c>
      <c r="L35" t="s">
        <v>45</v>
      </c>
      <c r="M35" t="s">
        <v>50</v>
      </c>
      <c r="N35">
        <v>1200</v>
      </c>
      <c r="O35" s="1">
        <f t="shared" si="0"/>
        <v>121.16614000000004</v>
      </c>
      <c r="P35" s="4">
        <f t="shared" si="1"/>
        <v>0.10097178333333337</v>
      </c>
    </row>
    <row r="36" spans="1:16" ht="15" customHeight="1" x14ac:dyDescent="0.25">
      <c r="A36" s="5">
        <v>43138</v>
      </c>
      <c r="B36" t="s">
        <v>30</v>
      </c>
      <c r="C36" t="s">
        <v>18</v>
      </c>
      <c r="D36" t="s">
        <v>69</v>
      </c>
      <c r="E36">
        <v>134.94999999999999</v>
      </c>
      <c r="F36" t="s">
        <v>73</v>
      </c>
      <c r="G36" s="2">
        <f t="shared" si="2"/>
        <v>134.94999999999999</v>
      </c>
      <c r="H36" s="3">
        <f>E36*'21run'!$C$1</f>
        <v>1004.40586</v>
      </c>
      <c r="I36">
        <v>10</v>
      </c>
      <c r="J36" s="3">
        <f>I36*'21run'!$C$1</f>
        <v>74.427999999999997</v>
      </c>
      <c r="K36" s="3">
        <f t="shared" si="3"/>
        <v>1078.83386</v>
      </c>
      <c r="L36" t="s">
        <v>45</v>
      </c>
      <c r="M36" t="s">
        <v>50</v>
      </c>
      <c r="N36">
        <v>1200</v>
      </c>
      <c r="O36" s="1">
        <f t="shared" si="0"/>
        <v>121.16614000000004</v>
      </c>
      <c r="P36" s="4">
        <f t="shared" si="1"/>
        <v>0.10097178333333337</v>
      </c>
    </row>
    <row r="37" spans="1:16" ht="15" customHeight="1" x14ac:dyDescent="0.25">
      <c r="A37" s="5">
        <v>43139</v>
      </c>
      <c r="B37" t="s">
        <v>30</v>
      </c>
      <c r="C37" t="s">
        <v>18</v>
      </c>
      <c r="D37" t="s">
        <v>69</v>
      </c>
      <c r="E37">
        <v>126.95</v>
      </c>
      <c r="F37" t="s">
        <v>73</v>
      </c>
      <c r="G37" s="2">
        <f t="shared" si="2"/>
        <v>126.95</v>
      </c>
      <c r="H37" s="3">
        <f>E37*'21run'!$C$1</f>
        <v>944.86346000000003</v>
      </c>
      <c r="I37">
        <v>10</v>
      </c>
      <c r="J37" s="3">
        <f>I37*'21run'!$C$1</f>
        <v>74.427999999999997</v>
      </c>
      <c r="K37" s="3">
        <f t="shared" si="3"/>
        <v>1019.29146</v>
      </c>
      <c r="L37" t="s">
        <v>45</v>
      </c>
      <c r="M37" t="s">
        <v>50</v>
      </c>
      <c r="N37">
        <v>1200</v>
      </c>
      <c r="O37" s="1">
        <f t="shared" si="0"/>
        <v>180.70853999999997</v>
      </c>
      <c r="P37" s="4">
        <f t="shared" si="1"/>
        <v>0.15059044999999999</v>
      </c>
    </row>
    <row r="38" spans="1:16" ht="15" customHeight="1" x14ac:dyDescent="0.25">
      <c r="A38" s="5">
        <v>43140</v>
      </c>
      <c r="B38" t="s">
        <v>30</v>
      </c>
      <c r="C38" t="s">
        <v>18</v>
      </c>
      <c r="D38" t="s">
        <v>69</v>
      </c>
      <c r="E38">
        <v>126.95</v>
      </c>
      <c r="F38" t="s">
        <v>73</v>
      </c>
      <c r="G38" s="2">
        <f t="shared" si="2"/>
        <v>126.95</v>
      </c>
      <c r="H38" s="3">
        <f>E38*'21run'!$C$1</f>
        <v>944.86346000000003</v>
      </c>
      <c r="I38">
        <v>10</v>
      </c>
      <c r="J38" s="3">
        <f>I38*'21run'!$C$1</f>
        <v>74.427999999999997</v>
      </c>
      <c r="K38" s="3">
        <f t="shared" si="3"/>
        <v>1019.29146</v>
      </c>
      <c r="L38" t="s">
        <v>45</v>
      </c>
      <c r="M38" t="s">
        <v>50</v>
      </c>
      <c r="N38">
        <v>1200</v>
      </c>
      <c r="O38" s="1">
        <f t="shared" si="0"/>
        <v>180.70853999999997</v>
      </c>
      <c r="P38" s="4">
        <f t="shared" si="1"/>
        <v>0.15059044999999999</v>
      </c>
    </row>
    <row r="39" spans="1:16" ht="15" customHeight="1" x14ac:dyDescent="0.25">
      <c r="A39" s="5">
        <v>43135</v>
      </c>
      <c r="B39" t="s">
        <v>30</v>
      </c>
      <c r="C39" t="s">
        <v>56</v>
      </c>
      <c r="D39" t="s">
        <v>69</v>
      </c>
      <c r="E39">
        <v>99.95</v>
      </c>
      <c r="F39" t="s">
        <v>73</v>
      </c>
      <c r="G39" s="2">
        <f t="shared" si="2"/>
        <v>99.95</v>
      </c>
      <c r="H39" s="3">
        <f>E39*'21run'!$C$1</f>
        <v>743.90786000000003</v>
      </c>
      <c r="I39">
        <v>10</v>
      </c>
      <c r="J39" s="3">
        <f>I39*'21run'!$C$1</f>
        <v>74.427999999999997</v>
      </c>
      <c r="K39" s="3">
        <f t="shared" si="3"/>
        <v>818.33586000000003</v>
      </c>
      <c r="L39" t="s">
        <v>45</v>
      </c>
      <c r="M39" t="s">
        <v>50</v>
      </c>
      <c r="N39">
        <v>1200</v>
      </c>
      <c r="O39" s="1">
        <f>N39-K39</f>
        <v>381.66413999999997</v>
      </c>
      <c r="P39" s="4">
        <f>O39/N39</f>
        <v>0.31805344999999996</v>
      </c>
    </row>
    <row r="40" spans="1:16" ht="15" customHeight="1" x14ac:dyDescent="0.25">
      <c r="A40" s="5">
        <v>43136</v>
      </c>
      <c r="B40" t="s">
        <v>30</v>
      </c>
      <c r="C40" t="s">
        <v>56</v>
      </c>
      <c r="D40" t="s">
        <v>69</v>
      </c>
      <c r="E40">
        <v>99.95</v>
      </c>
      <c r="F40" t="s">
        <v>73</v>
      </c>
      <c r="G40" s="2">
        <f t="shared" si="2"/>
        <v>99.95</v>
      </c>
      <c r="H40" s="3">
        <f>E40*'21run'!$C$1</f>
        <v>743.90786000000003</v>
      </c>
      <c r="I40">
        <v>10</v>
      </c>
      <c r="J40" s="3">
        <f>I40*'21run'!$C$1</f>
        <v>74.427999999999997</v>
      </c>
      <c r="K40" s="3">
        <f t="shared" si="3"/>
        <v>818.33586000000003</v>
      </c>
      <c r="L40" t="s">
        <v>45</v>
      </c>
      <c r="M40" t="s">
        <v>50</v>
      </c>
      <c r="N40">
        <v>1200</v>
      </c>
      <c r="O40" s="1">
        <f>N40-K40</f>
        <v>381.66413999999997</v>
      </c>
      <c r="P40" s="4">
        <f>O40/N40</f>
        <v>0.31805344999999996</v>
      </c>
    </row>
    <row r="41" spans="1:16" ht="15" customHeight="1" x14ac:dyDescent="0.25">
      <c r="A41" s="5">
        <v>43138</v>
      </c>
      <c r="B41" t="s">
        <v>30</v>
      </c>
      <c r="C41" t="s">
        <v>56</v>
      </c>
      <c r="D41" t="s">
        <v>69</v>
      </c>
      <c r="E41">
        <v>99.95</v>
      </c>
      <c r="F41" t="s">
        <v>73</v>
      </c>
      <c r="G41" s="2">
        <f t="shared" si="2"/>
        <v>99.95</v>
      </c>
      <c r="H41" s="3">
        <f>E41*'21run'!$C$1</f>
        <v>743.90786000000003</v>
      </c>
      <c r="I41">
        <v>10</v>
      </c>
      <c r="J41" s="3">
        <f>I41*'21run'!$C$1</f>
        <v>74.427999999999997</v>
      </c>
      <c r="K41" s="3">
        <f t="shared" si="3"/>
        <v>818.33586000000003</v>
      </c>
      <c r="L41" t="s">
        <v>45</v>
      </c>
      <c r="M41" t="s">
        <v>50</v>
      </c>
      <c r="N41">
        <v>1200</v>
      </c>
      <c r="O41" s="1">
        <f>N41-K41</f>
        <v>381.66413999999997</v>
      </c>
      <c r="P41" s="4">
        <f>O41/N41</f>
        <v>0.31805344999999996</v>
      </c>
    </row>
    <row r="42" spans="1:16" ht="15" customHeight="1" x14ac:dyDescent="0.25">
      <c r="A42" s="5">
        <v>43139</v>
      </c>
      <c r="B42" t="s">
        <v>30</v>
      </c>
      <c r="C42" t="s">
        <v>56</v>
      </c>
      <c r="D42" t="s">
        <v>69</v>
      </c>
      <c r="E42">
        <v>99.95</v>
      </c>
      <c r="F42" t="s">
        <v>73</v>
      </c>
      <c r="G42" s="2">
        <f t="shared" si="2"/>
        <v>99.95</v>
      </c>
      <c r="H42" s="3">
        <f>E42*'21run'!$C$1</f>
        <v>743.90786000000003</v>
      </c>
      <c r="I42">
        <v>10</v>
      </c>
      <c r="J42" s="3">
        <f>I42*'21run'!$C$1</f>
        <v>74.427999999999997</v>
      </c>
      <c r="K42" s="3">
        <f t="shared" si="3"/>
        <v>818.33586000000003</v>
      </c>
      <c r="L42" t="s">
        <v>45</v>
      </c>
      <c r="M42" t="s">
        <v>50</v>
      </c>
      <c r="N42">
        <v>1200</v>
      </c>
      <c r="O42" s="1">
        <f>N42-K42</f>
        <v>381.66413999999997</v>
      </c>
      <c r="P42" s="4">
        <f>O42/N42</f>
        <v>0.31805344999999996</v>
      </c>
    </row>
    <row r="43" spans="1:16" ht="15" customHeight="1" x14ac:dyDescent="0.25">
      <c r="A43" s="5">
        <v>43140</v>
      </c>
      <c r="B43" t="s">
        <v>30</v>
      </c>
      <c r="C43" t="s">
        <v>56</v>
      </c>
      <c r="D43" t="s">
        <v>69</v>
      </c>
      <c r="E43">
        <v>99.95</v>
      </c>
      <c r="F43" t="s">
        <v>73</v>
      </c>
      <c r="G43" s="2">
        <f t="shared" si="2"/>
        <v>99.95</v>
      </c>
      <c r="H43" s="3">
        <f>E43*'21run'!$C$1</f>
        <v>743.90786000000003</v>
      </c>
      <c r="I43">
        <v>10</v>
      </c>
      <c r="J43" s="3">
        <f>I43*'21run'!$C$1</f>
        <v>74.427999999999997</v>
      </c>
      <c r="K43" s="3">
        <f t="shared" si="3"/>
        <v>818.33586000000003</v>
      </c>
      <c r="L43" t="s">
        <v>45</v>
      </c>
      <c r="M43" t="s">
        <v>50</v>
      </c>
      <c r="N43">
        <v>1200</v>
      </c>
      <c r="O43" s="1">
        <f>N43-K43</f>
        <v>381.66413999999997</v>
      </c>
      <c r="P43" s="4">
        <f>O43/N43</f>
        <v>0.31805344999999996</v>
      </c>
    </row>
    <row r="44" spans="1:16" ht="15" customHeight="1" x14ac:dyDescent="0.25">
      <c r="A44" s="5">
        <v>43135</v>
      </c>
      <c r="B44" t="s">
        <v>28</v>
      </c>
      <c r="C44" t="s">
        <v>15</v>
      </c>
      <c r="D44" t="s">
        <v>69</v>
      </c>
      <c r="E44">
        <v>132.94999999999999</v>
      </c>
      <c r="F44" t="s">
        <v>73</v>
      </c>
      <c r="G44" s="2">
        <f t="shared" si="2"/>
        <v>132.94999999999999</v>
      </c>
      <c r="H44" s="3">
        <f>E44*'21run'!$C$1</f>
        <v>989.52025999999989</v>
      </c>
      <c r="I44">
        <v>10</v>
      </c>
      <c r="J44" s="3">
        <f>I44*'21run'!$C$1</f>
        <v>74.427999999999997</v>
      </c>
      <c r="K44" s="3">
        <f t="shared" si="3"/>
        <v>1063.9482599999999</v>
      </c>
      <c r="L44" t="s">
        <v>45</v>
      </c>
      <c r="M44" t="s">
        <v>50</v>
      </c>
      <c r="N44">
        <v>1300</v>
      </c>
      <c r="O44" s="1">
        <f t="shared" ref="O44:O70" si="4">N44-K44</f>
        <v>236.05174000000011</v>
      </c>
      <c r="P44" s="4">
        <f t="shared" ref="P44:P70" si="5">O44/N44</f>
        <v>0.18157826153846163</v>
      </c>
    </row>
    <row r="45" spans="1:16" ht="15" customHeight="1" x14ac:dyDescent="0.25">
      <c r="A45" s="5">
        <v>43136</v>
      </c>
      <c r="B45" t="s">
        <v>28</v>
      </c>
      <c r="C45" t="s">
        <v>15</v>
      </c>
      <c r="D45" t="s">
        <v>69</v>
      </c>
      <c r="E45">
        <v>132.94999999999999</v>
      </c>
      <c r="F45" t="s">
        <v>73</v>
      </c>
      <c r="G45" s="2">
        <f t="shared" si="2"/>
        <v>132.94999999999999</v>
      </c>
      <c r="H45" s="3">
        <f>E45*'21run'!$C$1</f>
        <v>989.52025999999989</v>
      </c>
      <c r="I45">
        <v>10</v>
      </c>
      <c r="J45" s="3">
        <f>I45*'21run'!$C$1</f>
        <v>74.427999999999997</v>
      </c>
      <c r="K45" s="3">
        <f t="shared" si="3"/>
        <v>1063.9482599999999</v>
      </c>
      <c r="L45" t="s">
        <v>45</v>
      </c>
      <c r="M45" t="s">
        <v>50</v>
      </c>
      <c r="N45">
        <v>1300</v>
      </c>
      <c r="O45" s="1">
        <f t="shared" si="4"/>
        <v>236.05174000000011</v>
      </c>
      <c r="P45" s="4">
        <f t="shared" si="5"/>
        <v>0.18157826153846163</v>
      </c>
    </row>
    <row r="46" spans="1:16" ht="15" customHeight="1" x14ac:dyDescent="0.25">
      <c r="A46" s="5">
        <v>43138</v>
      </c>
      <c r="B46" t="s">
        <v>28</v>
      </c>
      <c r="C46" t="s">
        <v>15</v>
      </c>
      <c r="D46" t="s">
        <v>69</v>
      </c>
      <c r="E46">
        <v>132.94999999999999</v>
      </c>
      <c r="F46" t="s">
        <v>73</v>
      </c>
      <c r="G46" s="2">
        <f t="shared" si="2"/>
        <v>132.94999999999999</v>
      </c>
      <c r="H46" s="3">
        <f>E46*'21run'!$C$1</f>
        <v>989.52025999999989</v>
      </c>
      <c r="I46">
        <v>10</v>
      </c>
      <c r="J46" s="3">
        <f>I46*'21run'!$C$1</f>
        <v>74.427999999999997</v>
      </c>
      <c r="K46" s="3">
        <f t="shared" si="3"/>
        <v>1063.9482599999999</v>
      </c>
      <c r="L46" t="s">
        <v>45</v>
      </c>
      <c r="M46" t="s">
        <v>50</v>
      </c>
      <c r="N46">
        <v>1300</v>
      </c>
      <c r="O46" s="1">
        <f t="shared" si="4"/>
        <v>236.05174000000011</v>
      </c>
      <c r="P46" s="4">
        <f t="shared" si="5"/>
        <v>0.18157826153846163</v>
      </c>
    </row>
    <row r="47" spans="1:16" ht="15" customHeight="1" x14ac:dyDescent="0.25">
      <c r="A47" s="5">
        <v>43139</v>
      </c>
      <c r="B47" t="s">
        <v>28</v>
      </c>
      <c r="C47" t="s">
        <v>15</v>
      </c>
      <c r="D47" t="s">
        <v>69</v>
      </c>
      <c r="E47">
        <v>132.94999999999999</v>
      </c>
      <c r="F47" t="s">
        <v>73</v>
      </c>
      <c r="G47" s="2">
        <f t="shared" si="2"/>
        <v>132.94999999999999</v>
      </c>
      <c r="H47" s="3">
        <f>E47*'21run'!$C$1</f>
        <v>989.52025999999989</v>
      </c>
      <c r="I47">
        <v>10</v>
      </c>
      <c r="J47" s="3">
        <f>I47*'21run'!$C$1</f>
        <v>74.427999999999997</v>
      </c>
      <c r="K47" s="3">
        <f t="shared" si="3"/>
        <v>1063.9482599999999</v>
      </c>
      <c r="L47" t="s">
        <v>45</v>
      </c>
      <c r="M47" t="s">
        <v>50</v>
      </c>
      <c r="N47">
        <v>1300</v>
      </c>
      <c r="O47" s="1">
        <f t="shared" si="4"/>
        <v>236.05174000000011</v>
      </c>
      <c r="P47" s="4">
        <f t="shared" si="5"/>
        <v>0.18157826153846163</v>
      </c>
    </row>
    <row r="48" spans="1:16" ht="15" customHeight="1" x14ac:dyDescent="0.25">
      <c r="A48" s="5">
        <v>43140</v>
      </c>
      <c r="B48" t="s">
        <v>28</v>
      </c>
      <c r="C48" t="s">
        <v>15</v>
      </c>
      <c r="D48" t="s">
        <v>69</v>
      </c>
      <c r="E48">
        <v>132.94999999999999</v>
      </c>
      <c r="F48" t="s">
        <v>73</v>
      </c>
      <c r="G48" s="2">
        <f t="shared" si="2"/>
        <v>132.94999999999999</v>
      </c>
      <c r="H48" s="3">
        <f>E48*'21run'!$C$1</f>
        <v>989.52025999999989</v>
      </c>
      <c r="I48">
        <v>10</v>
      </c>
      <c r="J48" s="3">
        <f>I48*'21run'!$C$1</f>
        <v>74.427999999999997</v>
      </c>
      <c r="K48" s="3">
        <f t="shared" si="3"/>
        <v>1063.9482599999999</v>
      </c>
      <c r="L48" t="s">
        <v>45</v>
      </c>
      <c r="M48" t="s">
        <v>50</v>
      </c>
      <c r="N48">
        <v>1300</v>
      </c>
      <c r="O48" s="1">
        <f t="shared" si="4"/>
        <v>236.05174000000011</v>
      </c>
      <c r="P48" s="4">
        <f t="shared" si="5"/>
        <v>0.18157826153846163</v>
      </c>
    </row>
    <row r="49" spans="1:16" ht="15" customHeight="1" x14ac:dyDescent="0.25">
      <c r="A49" s="5">
        <v>43135</v>
      </c>
      <c r="B49" t="s">
        <v>28</v>
      </c>
      <c r="C49" t="s">
        <v>17</v>
      </c>
      <c r="D49" t="s">
        <v>69</v>
      </c>
      <c r="E49">
        <v>119.95</v>
      </c>
      <c r="F49" t="s">
        <v>73</v>
      </c>
      <c r="G49" s="2">
        <f t="shared" si="2"/>
        <v>119.95</v>
      </c>
      <c r="H49" s="3">
        <f>E49*'21run'!$C$1</f>
        <v>892.76386000000002</v>
      </c>
      <c r="I49">
        <v>10</v>
      </c>
      <c r="J49" s="3">
        <f>I49*'21run'!$C$1</f>
        <v>74.427999999999997</v>
      </c>
      <c r="K49" s="3">
        <f t="shared" si="3"/>
        <v>967.19186000000002</v>
      </c>
      <c r="L49" t="s">
        <v>45</v>
      </c>
      <c r="M49" t="s">
        <v>50</v>
      </c>
      <c r="N49">
        <v>1300</v>
      </c>
      <c r="O49" s="1">
        <f t="shared" si="4"/>
        <v>332.80813999999998</v>
      </c>
      <c r="P49" s="4">
        <f t="shared" si="5"/>
        <v>0.25600626153846151</v>
      </c>
    </row>
    <row r="50" spans="1:16" ht="15" customHeight="1" x14ac:dyDescent="0.25">
      <c r="A50" s="5">
        <v>43136</v>
      </c>
      <c r="B50" t="s">
        <v>28</v>
      </c>
      <c r="C50" t="s">
        <v>17</v>
      </c>
      <c r="D50" t="s">
        <v>69</v>
      </c>
      <c r="E50">
        <v>119.95</v>
      </c>
      <c r="F50" t="s">
        <v>73</v>
      </c>
      <c r="G50" s="2">
        <f t="shared" si="2"/>
        <v>119.95</v>
      </c>
      <c r="H50" s="3">
        <f>E50*'21run'!$C$1</f>
        <v>892.76386000000002</v>
      </c>
      <c r="I50">
        <v>10</v>
      </c>
      <c r="J50" s="3">
        <f>I50*'21run'!$C$1</f>
        <v>74.427999999999997</v>
      </c>
      <c r="K50" s="3">
        <f>H50+J50</f>
        <v>967.19186000000002</v>
      </c>
      <c r="L50" t="s">
        <v>45</v>
      </c>
      <c r="M50" t="s">
        <v>50</v>
      </c>
      <c r="N50">
        <v>1300</v>
      </c>
      <c r="O50" s="1">
        <f t="shared" si="4"/>
        <v>332.80813999999998</v>
      </c>
      <c r="P50" s="4">
        <f t="shared" si="5"/>
        <v>0.25600626153846151</v>
      </c>
    </row>
    <row r="51" spans="1:16" ht="15" customHeight="1" x14ac:dyDescent="0.25">
      <c r="A51" s="5">
        <v>43138</v>
      </c>
      <c r="B51" t="s">
        <v>28</v>
      </c>
      <c r="C51" t="s">
        <v>17</v>
      </c>
      <c r="D51" t="s">
        <v>69</v>
      </c>
      <c r="E51">
        <v>119.95</v>
      </c>
      <c r="F51" t="s">
        <v>73</v>
      </c>
      <c r="G51" s="2">
        <f t="shared" si="2"/>
        <v>119.95</v>
      </c>
      <c r="H51" s="3">
        <f>E51*'21run'!$C$1</f>
        <v>892.76386000000002</v>
      </c>
      <c r="I51">
        <v>10</v>
      </c>
      <c r="J51" s="3">
        <f>I51*'21run'!$C$1</f>
        <v>74.427999999999997</v>
      </c>
      <c r="K51" s="3">
        <f t="shared" si="3"/>
        <v>967.19186000000002</v>
      </c>
      <c r="L51" t="s">
        <v>45</v>
      </c>
      <c r="M51" t="s">
        <v>50</v>
      </c>
      <c r="N51">
        <v>1300</v>
      </c>
      <c r="O51" s="1">
        <f t="shared" si="4"/>
        <v>332.80813999999998</v>
      </c>
      <c r="P51" s="4">
        <f t="shared" si="5"/>
        <v>0.25600626153846151</v>
      </c>
    </row>
    <row r="52" spans="1:16" ht="15" customHeight="1" x14ac:dyDescent="0.25">
      <c r="A52" s="5">
        <v>43139</v>
      </c>
      <c r="B52" t="s">
        <v>28</v>
      </c>
      <c r="C52" t="s">
        <v>17</v>
      </c>
      <c r="D52" t="s">
        <v>69</v>
      </c>
      <c r="E52">
        <v>119.95</v>
      </c>
      <c r="F52" t="s">
        <v>73</v>
      </c>
      <c r="G52" s="2">
        <f t="shared" si="2"/>
        <v>119.95</v>
      </c>
      <c r="H52" s="3">
        <f>E52*'21run'!$C$1</f>
        <v>892.76386000000002</v>
      </c>
      <c r="I52">
        <v>10</v>
      </c>
      <c r="J52" s="3">
        <f>I52*'21run'!$C$1</f>
        <v>74.427999999999997</v>
      </c>
      <c r="K52" s="3">
        <f t="shared" si="3"/>
        <v>967.19186000000002</v>
      </c>
      <c r="L52" t="s">
        <v>45</v>
      </c>
      <c r="M52" t="s">
        <v>50</v>
      </c>
      <c r="N52">
        <v>1300</v>
      </c>
      <c r="O52" s="1">
        <f t="shared" si="4"/>
        <v>332.80813999999998</v>
      </c>
      <c r="P52" s="4">
        <f t="shared" si="5"/>
        <v>0.25600626153846151</v>
      </c>
    </row>
    <row r="53" spans="1:16" ht="15" customHeight="1" x14ac:dyDescent="0.25">
      <c r="A53" s="5">
        <v>43140</v>
      </c>
      <c r="B53" t="s">
        <v>28</v>
      </c>
      <c r="C53" t="s">
        <v>17</v>
      </c>
      <c r="D53" t="s">
        <v>69</v>
      </c>
      <c r="E53">
        <v>119.95</v>
      </c>
      <c r="F53" t="s">
        <v>73</v>
      </c>
      <c r="G53" s="2">
        <f t="shared" si="2"/>
        <v>119.95</v>
      </c>
      <c r="H53" s="3">
        <f>E53*'21run'!$C$1</f>
        <v>892.76386000000002</v>
      </c>
      <c r="I53">
        <v>10</v>
      </c>
      <c r="J53" s="3">
        <f>I53*'21run'!$C$1</f>
        <v>74.427999999999997</v>
      </c>
      <c r="K53" s="3">
        <f t="shared" si="3"/>
        <v>967.19186000000002</v>
      </c>
      <c r="L53" t="s">
        <v>45</v>
      </c>
      <c r="M53" t="s">
        <v>50</v>
      </c>
      <c r="N53">
        <v>1300</v>
      </c>
      <c r="O53" s="1">
        <f t="shared" si="4"/>
        <v>332.80813999999998</v>
      </c>
      <c r="P53" s="4">
        <f t="shared" si="5"/>
        <v>0.25600626153846151</v>
      </c>
    </row>
    <row r="54" spans="1:16" ht="15" customHeight="1" x14ac:dyDescent="0.25">
      <c r="A54" s="5">
        <v>43135</v>
      </c>
      <c r="B54" t="s">
        <v>28</v>
      </c>
      <c r="C54" t="s">
        <v>14</v>
      </c>
      <c r="D54" t="s">
        <v>69</v>
      </c>
      <c r="E54">
        <v>149.94999999999999</v>
      </c>
      <c r="F54" t="s">
        <v>73</v>
      </c>
      <c r="G54" s="2">
        <f t="shared" si="2"/>
        <v>149.94999999999999</v>
      </c>
      <c r="H54" s="3">
        <f>E54*'21run'!$C$1</f>
        <v>1116.0478599999999</v>
      </c>
      <c r="I54">
        <v>10</v>
      </c>
      <c r="J54" s="3">
        <f>I54*'21run'!$C$1</f>
        <v>74.427999999999997</v>
      </c>
      <c r="K54" s="3">
        <f t="shared" si="3"/>
        <v>1190.47586</v>
      </c>
      <c r="L54" t="s">
        <v>45</v>
      </c>
      <c r="M54" t="s">
        <v>50</v>
      </c>
      <c r="N54">
        <v>1500</v>
      </c>
      <c r="O54" s="1">
        <f t="shared" si="4"/>
        <v>309.52413999999999</v>
      </c>
      <c r="P54" s="4">
        <f t="shared" si="5"/>
        <v>0.20634942666666667</v>
      </c>
    </row>
    <row r="55" spans="1:16" ht="15" customHeight="1" x14ac:dyDescent="0.25">
      <c r="A55" s="5">
        <v>43136</v>
      </c>
      <c r="B55" t="s">
        <v>28</v>
      </c>
      <c r="C55" t="s">
        <v>14</v>
      </c>
      <c r="D55" t="s">
        <v>69</v>
      </c>
      <c r="E55">
        <v>149.94999999999999</v>
      </c>
      <c r="F55" t="s">
        <v>73</v>
      </c>
      <c r="G55" s="2">
        <f t="shared" si="2"/>
        <v>149.94999999999999</v>
      </c>
      <c r="H55" s="3">
        <f>E55*'21run'!$C$1</f>
        <v>1116.0478599999999</v>
      </c>
      <c r="I55">
        <v>10</v>
      </c>
      <c r="J55" s="3">
        <f>I55*'21run'!$C$1</f>
        <v>74.427999999999997</v>
      </c>
      <c r="K55" s="3">
        <f t="shared" si="3"/>
        <v>1190.47586</v>
      </c>
      <c r="L55" t="s">
        <v>45</v>
      </c>
      <c r="M55" t="s">
        <v>50</v>
      </c>
      <c r="N55">
        <v>1500</v>
      </c>
      <c r="O55" s="1">
        <f t="shared" si="4"/>
        <v>309.52413999999999</v>
      </c>
      <c r="P55" s="4">
        <f t="shared" si="5"/>
        <v>0.20634942666666667</v>
      </c>
    </row>
    <row r="56" spans="1:16" ht="15" customHeight="1" x14ac:dyDescent="0.25">
      <c r="A56" s="5">
        <v>43138</v>
      </c>
      <c r="B56" t="s">
        <v>28</v>
      </c>
      <c r="C56" t="s">
        <v>14</v>
      </c>
      <c r="D56" t="s">
        <v>69</v>
      </c>
      <c r="E56">
        <v>149.94999999999999</v>
      </c>
      <c r="F56" t="s">
        <v>73</v>
      </c>
      <c r="G56" s="2">
        <f t="shared" si="2"/>
        <v>149.94999999999999</v>
      </c>
      <c r="H56" s="3">
        <f>E56*'21run'!$C$1</f>
        <v>1116.0478599999999</v>
      </c>
      <c r="I56">
        <v>10</v>
      </c>
      <c r="J56" s="3">
        <f>I56*'21run'!$C$1</f>
        <v>74.427999999999997</v>
      </c>
      <c r="K56" s="3">
        <f t="shared" si="3"/>
        <v>1190.47586</v>
      </c>
      <c r="L56" t="s">
        <v>45</v>
      </c>
      <c r="M56" t="s">
        <v>50</v>
      </c>
      <c r="N56">
        <v>1500</v>
      </c>
      <c r="O56" s="1">
        <f t="shared" si="4"/>
        <v>309.52413999999999</v>
      </c>
      <c r="P56" s="4">
        <f t="shared" si="5"/>
        <v>0.20634942666666667</v>
      </c>
    </row>
    <row r="57" spans="1:16" ht="15" customHeight="1" x14ac:dyDescent="0.25">
      <c r="A57" s="5">
        <v>43139</v>
      </c>
      <c r="B57" t="s">
        <v>28</v>
      </c>
      <c r="C57" t="s">
        <v>14</v>
      </c>
      <c r="D57" t="s">
        <v>69</v>
      </c>
      <c r="E57">
        <v>149.94999999999999</v>
      </c>
      <c r="F57" t="s">
        <v>73</v>
      </c>
      <c r="G57" s="2">
        <f t="shared" si="2"/>
        <v>149.94999999999999</v>
      </c>
      <c r="H57" s="3">
        <f>E57*'21run'!$C$1</f>
        <v>1116.0478599999999</v>
      </c>
      <c r="I57">
        <v>10</v>
      </c>
      <c r="J57" s="3">
        <f>I57*'21run'!$C$1</f>
        <v>74.427999999999997</v>
      </c>
      <c r="K57" s="3">
        <f t="shared" si="3"/>
        <v>1190.47586</v>
      </c>
      <c r="L57" t="s">
        <v>45</v>
      </c>
      <c r="M57" t="s">
        <v>50</v>
      </c>
      <c r="N57">
        <v>1500</v>
      </c>
      <c r="O57" s="1">
        <f t="shared" si="4"/>
        <v>309.52413999999999</v>
      </c>
      <c r="P57" s="4">
        <f t="shared" si="5"/>
        <v>0.20634942666666667</v>
      </c>
    </row>
    <row r="58" spans="1:16" ht="15" customHeight="1" x14ac:dyDescent="0.25">
      <c r="A58" s="5">
        <v>43140</v>
      </c>
      <c r="B58" t="s">
        <v>28</v>
      </c>
      <c r="C58" t="s">
        <v>14</v>
      </c>
      <c r="D58" t="s">
        <v>69</v>
      </c>
      <c r="E58">
        <v>149.94999999999999</v>
      </c>
      <c r="F58" t="s">
        <v>73</v>
      </c>
      <c r="G58" s="2">
        <f t="shared" si="2"/>
        <v>149.94999999999999</v>
      </c>
      <c r="H58" s="3">
        <f>E58*'21run'!$C$1</f>
        <v>1116.0478599999999</v>
      </c>
      <c r="I58">
        <v>10</v>
      </c>
      <c r="J58" s="3">
        <f>I58*'21run'!$C$1</f>
        <v>74.427999999999997</v>
      </c>
      <c r="K58" s="3">
        <f t="shared" si="3"/>
        <v>1190.47586</v>
      </c>
      <c r="L58" t="s">
        <v>45</v>
      </c>
      <c r="M58" t="s">
        <v>50</v>
      </c>
      <c r="N58">
        <v>1500</v>
      </c>
      <c r="O58" s="1">
        <f t="shared" si="4"/>
        <v>309.52413999999999</v>
      </c>
      <c r="P58" s="4">
        <f t="shared" si="5"/>
        <v>0.20634942666666667</v>
      </c>
    </row>
    <row r="59" spans="1:16" ht="15" customHeight="1" x14ac:dyDescent="0.25">
      <c r="A59" s="5">
        <v>43135</v>
      </c>
      <c r="B59" t="s">
        <v>25</v>
      </c>
      <c r="C59" t="s">
        <v>1</v>
      </c>
      <c r="D59" t="s">
        <v>69</v>
      </c>
      <c r="E59">
        <v>129.94999999999999</v>
      </c>
      <c r="F59" t="s">
        <v>73</v>
      </c>
      <c r="G59" s="2">
        <f t="shared" si="2"/>
        <v>129.94999999999999</v>
      </c>
      <c r="H59" s="3">
        <f>E59*'21run'!$C$1</f>
        <v>967.19185999999991</v>
      </c>
      <c r="I59">
        <v>10</v>
      </c>
      <c r="J59" s="3">
        <f>I59*'21run'!$C$1</f>
        <v>74.427999999999997</v>
      </c>
      <c r="K59" s="3">
        <f t="shared" si="3"/>
        <v>1041.6198599999998</v>
      </c>
      <c r="L59" t="s">
        <v>45</v>
      </c>
      <c r="M59" t="s">
        <v>50</v>
      </c>
      <c r="N59">
        <v>1100</v>
      </c>
      <c r="O59" s="1">
        <f t="shared" si="4"/>
        <v>58.38014000000021</v>
      </c>
      <c r="P59" s="4">
        <f t="shared" si="5"/>
        <v>5.307285454545474E-2</v>
      </c>
    </row>
    <row r="60" spans="1:16" ht="15" customHeight="1" x14ac:dyDescent="0.25">
      <c r="A60" s="5">
        <v>43136</v>
      </c>
      <c r="B60" t="s">
        <v>25</v>
      </c>
      <c r="C60" t="s">
        <v>1</v>
      </c>
      <c r="D60" t="s">
        <v>69</v>
      </c>
      <c r="E60">
        <v>129.94999999999999</v>
      </c>
      <c r="F60" t="s">
        <v>73</v>
      </c>
      <c r="G60" s="2">
        <f t="shared" si="2"/>
        <v>129.94999999999999</v>
      </c>
      <c r="H60" s="3">
        <f>E60*'21run'!$C$1</f>
        <v>967.19185999999991</v>
      </c>
      <c r="I60">
        <v>10</v>
      </c>
      <c r="J60" s="3">
        <f>I60*'21run'!$C$1</f>
        <v>74.427999999999997</v>
      </c>
      <c r="K60" s="3">
        <f t="shared" si="3"/>
        <v>1041.6198599999998</v>
      </c>
      <c r="L60" t="s">
        <v>45</v>
      </c>
      <c r="M60" t="s">
        <v>50</v>
      </c>
      <c r="N60">
        <v>1100</v>
      </c>
      <c r="O60" s="1">
        <f t="shared" si="4"/>
        <v>58.38014000000021</v>
      </c>
      <c r="P60" s="4">
        <f t="shared" si="5"/>
        <v>5.307285454545474E-2</v>
      </c>
    </row>
    <row r="61" spans="1:16" ht="15" customHeight="1" x14ac:dyDescent="0.25">
      <c r="A61" s="5">
        <v>43138</v>
      </c>
      <c r="B61" t="s">
        <v>25</v>
      </c>
      <c r="C61" t="s">
        <v>1</v>
      </c>
      <c r="D61" t="s">
        <v>69</v>
      </c>
      <c r="E61">
        <v>129.94999999999999</v>
      </c>
      <c r="F61" t="s">
        <v>73</v>
      </c>
      <c r="G61" s="2">
        <f t="shared" si="2"/>
        <v>129.94999999999999</v>
      </c>
      <c r="H61" s="3">
        <f>E61*'21run'!$C$1</f>
        <v>967.19185999999991</v>
      </c>
      <c r="I61">
        <v>10</v>
      </c>
      <c r="J61" s="3">
        <f>I61*'21run'!$C$1</f>
        <v>74.427999999999997</v>
      </c>
      <c r="K61" s="3">
        <f t="shared" si="3"/>
        <v>1041.6198599999998</v>
      </c>
      <c r="L61" t="s">
        <v>45</v>
      </c>
      <c r="M61" t="s">
        <v>50</v>
      </c>
      <c r="N61">
        <v>1100</v>
      </c>
      <c r="O61" s="1">
        <f t="shared" si="4"/>
        <v>58.38014000000021</v>
      </c>
      <c r="P61" s="4">
        <f t="shared" si="5"/>
        <v>5.307285454545474E-2</v>
      </c>
    </row>
    <row r="62" spans="1:16" ht="15" customHeight="1" x14ac:dyDescent="0.25">
      <c r="A62" s="5">
        <v>43139</v>
      </c>
      <c r="B62" t="s">
        <v>25</v>
      </c>
      <c r="C62" t="s">
        <v>1</v>
      </c>
      <c r="D62" t="s">
        <v>69</v>
      </c>
      <c r="E62">
        <v>129.94999999999999</v>
      </c>
      <c r="F62" t="s">
        <v>73</v>
      </c>
      <c r="G62" s="2">
        <f t="shared" si="2"/>
        <v>129.94999999999999</v>
      </c>
      <c r="H62" s="3">
        <f>E62*'21run'!$C$1</f>
        <v>967.19185999999991</v>
      </c>
      <c r="I62">
        <v>10</v>
      </c>
      <c r="J62" s="3">
        <f>I62*'21run'!$C$1</f>
        <v>74.427999999999997</v>
      </c>
      <c r="K62" s="3">
        <f t="shared" si="3"/>
        <v>1041.6198599999998</v>
      </c>
      <c r="L62" t="s">
        <v>45</v>
      </c>
      <c r="M62" t="s">
        <v>50</v>
      </c>
      <c r="N62">
        <v>1100</v>
      </c>
      <c r="O62" s="1">
        <f t="shared" si="4"/>
        <v>58.38014000000021</v>
      </c>
      <c r="P62" s="4">
        <f t="shared" si="5"/>
        <v>5.307285454545474E-2</v>
      </c>
    </row>
    <row r="63" spans="1:16" ht="15" customHeight="1" x14ac:dyDescent="0.25">
      <c r="A63" s="5">
        <v>43140</v>
      </c>
      <c r="B63" t="s">
        <v>25</v>
      </c>
      <c r="C63" t="s">
        <v>1</v>
      </c>
      <c r="D63" t="s">
        <v>69</v>
      </c>
      <c r="E63">
        <v>129.94999999999999</v>
      </c>
      <c r="F63" t="s">
        <v>73</v>
      </c>
      <c r="G63" s="2">
        <f t="shared" si="2"/>
        <v>129.94999999999999</v>
      </c>
      <c r="H63" s="3">
        <f>E63*'21run'!$C$1</f>
        <v>967.19185999999991</v>
      </c>
      <c r="I63">
        <v>10</v>
      </c>
      <c r="J63" s="3">
        <f>I63*'21run'!$C$1</f>
        <v>74.427999999999997</v>
      </c>
      <c r="K63" s="3">
        <f t="shared" si="3"/>
        <v>1041.6198599999998</v>
      </c>
      <c r="L63" t="s">
        <v>45</v>
      </c>
      <c r="M63" t="s">
        <v>50</v>
      </c>
      <c r="N63">
        <v>1100</v>
      </c>
      <c r="O63" s="1">
        <f t="shared" si="4"/>
        <v>58.38014000000021</v>
      </c>
      <c r="P63" s="4">
        <f t="shared" si="5"/>
        <v>5.307285454545474E-2</v>
      </c>
    </row>
    <row r="64" spans="1:16" ht="15" customHeight="1" x14ac:dyDescent="0.25">
      <c r="A64" s="5">
        <v>43135</v>
      </c>
      <c r="B64" t="s">
        <v>27</v>
      </c>
      <c r="C64" t="s">
        <v>9</v>
      </c>
      <c r="D64" t="s">
        <v>69</v>
      </c>
      <c r="E64">
        <v>130.94999999999999</v>
      </c>
      <c r="F64" t="s">
        <v>73</v>
      </c>
      <c r="G64" s="2">
        <f t="shared" si="2"/>
        <v>130.94999999999999</v>
      </c>
      <c r="H64" s="3">
        <f>E64*'21run'!$C$1</f>
        <v>974.63465999999994</v>
      </c>
      <c r="I64">
        <v>10</v>
      </c>
      <c r="J64" s="3">
        <f>I64*'21run'!$C$1</f>
        <v>74.427999999999997</v>
      </c>
      <c r="K64" s="3">
        <f t="shared" si="3"/>
        <v>1049.0626600000001</v>
      </c>
      <c r="L64" t="s">
        <v>45</v>
      </c>
      <c r="M64" t="s">
        <v>50</v>
      </c>
      <c r="N64">
        <v>1100</v>
      </c>
      <c r="O64" s="1">
        <f t="shared" si="4"/>
        <v>50.937339999999949</v>
      </c>
      <c r="P64" s="4">
        <f t="shared" si="5"/>
        <v>4.630667272727268E-2</v>
      </c>
    </row>
    <row r="65" spans="1:16" ht="15" customHeight="1" x14ac:dyDescent="0.25">
      <c r="A65" s="5">
        <v>43136</v>
      </c>
      <c r="B65" t="s">
        <v>27</v>
      </c>
      <c r="C65" t="s">
        <v>9</v>
      </c>
      <c r="D65" t="s">
        <v>69</v>
      </c>
      <c r="E65">
        <v>130.94999999999999</v>
      </c>
      <c r="F65" t="s">
        <v>73</v>
      </c>
      <c r="G65" s="2">
        <f t="shared" ref="G65:G123" si="6">E65</f>
        <v>130.94999999999999</v>
      </c>
      <c r="H65" s="3">
        <f>E65*'21run'!$C$1</f>
        <v>974.63465999999994</v>
      </c>
      <c r="I65">
        <v>10</v>
      </c>
      <c r="J65" s="3">
        <f>I65*'21run'!$C$1</f>
        <v>74.427999999999997</v>
      </c>
      <c r="K65" s="3">
        <f t="shared" ref="K65:K123" si="7">H65+J65</f>
        <v>1049.0626600000001</v>
      </c>
      <c r="L65" t="s">
        <v>45</v>
      </c>
      <c r="M65" t="s">
        <v>50</v>
      </c>
      <c r="N65">
        <v>1100</v>
      </c>
      <c r="O65" s="1">
        <f t="shared" si="4"/>
        <v>50.937339999999949</v>
      </c>
      <c r="P65" s="4">
        <f t="shared" si="5"/>
        <v>4.630667272727268E-2</v>
      </c>
    </row>
    <row r="66" spans="1:16" ht="15" customHeight="1" x14ac:dyDescent="0.25">
      <c r="A66" s="5">
        <v>43138</v>
      </c>
      <c r="B66" t="s">
        <v>27</v>
      </c>
      <c r="C66" t="s">
        <v>9</v>
      </c>
      <c r="D66" t="s">
        <v>69</v>
      </c>
      <c r="E66">
        <v>130.94999999999999</v>
      </c>
      <c r="F66" t="s">
        <v>73</v>
      </c>
      <c r="G66" s="2">
        <f t="shared" si="6"/>
        <v>130.94999999999999</v>
      </c>
      <c r="H66" s="3">
        <f>E66*'21run'!$C$1</f>
        <v>974.63465999999994</v>
      </c>
      <c r="I66">
        <v>10</v>
      </c>
      <c r="J66" s="3">
        <f>I66*'21run'!$C$1</f>
        <v>74.427999999999997</v>
      </c>
      <c r="K66" s="3">
        <f t="shared" si="7"/>
        <v>1049.0626600000001</v>
      </c>
      <c r="L66" t="s">
        <v>45</v>
      </c>
      <c r="M66" t="s">
        <v>50</v>
      </c>
      <c r="N66">
        <v>1100</v>
      </c>
      <c r="O66" s="1">
        <f t="shared" si="4"/>
        <v>50.937339999999949</v>
      </c>
      <c r="P66" s="4">
        <f t="shared" si="5"/>
        <v>4.630667272727268E-2</v>
      </c>
    </row>
    <row r="67" spans="1:16" ht="15" customHeight="1" x14ac:dyDescent="0.25">
      <c r="A67" s="5">
        <v>43139</v>
      </c>
      <c r="B67" t="s">
        <v>27</v>
      </c>
      <c r="C67" t="s">
        <v>9</v>
      </c>
      <c r="D67" t="s">
        <v>69</v>
      </c>
      <c r="E67">
        <v>130.94999999999999</v>
      </c>
      <c r="F67" t="s">
        <v>73</v>
      </c>
      <c r="G67" s="2">
        <f t="shared" si="6"/>
        <v>130.94999999999999</v>
      </c>
      <c r="H67" s="3">
        <f>E67*'21run'!$C$1</f>
        <v>974.63465999999994</v>
      </c>
      <c r="I67">
        <v>10</v>
      </c>
      <c r="J67" s="3">
        <f>I67*'21run'!$C$1</f>
        <v>74.427999999999997</v>
      </c>
      <c r="K67" s="3">
        <f t="shared" si="7"/>
        <v>1049.0626600000001</v>
      </c>
      <c r="L67" t="s">
        <v>45</v>
      </c>
      <c r="M67" t="s">
        <v>50</v>
      </c>
      <c r="N67">
        <v>1100</v>
      </c>
      <c r="O67" s="1">
        <f t="shared" si="4"/>
        <v>50.937339999999949</v>
      </c>
      <c r="P67" s="4">
        <f t="shared" si="5"/>
        <v>4.630667272727268E-2</v>
      </c>
    </row>
    <row r="68" spans="1:16" ht="15" customHeight="1" x14ac:dyDescent="0.25">
      <c r="A68" s="5">
        <v>43140</v>
      </c>
      <c r="B68" t="s">
        <v>27</v>
      </c>
      <c r="C68" t="s">
        <v>9</v>
      </c>
      <c r="D68" t="s">
        <v>69</v>
      </c>
      <c r="E68">
        <v>130.94999999999999</v>
      </c>
      <c r="F68" t="s">
        <v>73</v>
      </c>
      <c r="G68" s="2">
        <f t="shared" si="6"/>
        <v>130.94999999999999</v>
      </c>
      <c r="H68" s="3">
        <f>E68*'21run'!$C$1</f>
        <v>974.63465999999994</v>
      </c>
      <c r="I68">
        <v>10</v>
      </c>
      <c r="J68" s="3">
        <f>I68*'21run'!$C$1</f>
        <v>74.427999999999997</v>
      </c>
      <c r="K68" s="3">
        <f t="shared" si="7"/>
        <v>1049.0626600000001</v>
      </c>
      <c r="L68" t="s">
        <v>45</v>
      </c>
      <c r="M68" t="s">
        <v>50</v>
      </c>
      <c r="N68">
        <v>1100</v>
      </c>
      <c r="O68" s="1">
        <f t="shared" si="4"/>
        <v>50.937339999999949</v>
      </c>
      <c r="P68" s="4">
        <f t="shared" si="5"/>
        <v>4.630667272727268E-2</v>
      </c>
    </row>
    <row r="69" spans="1:16" ht="15" customHeight="1" x14ac:dyDescent="0.25">
      <c r="A69" s="5">
        <v>43135</v>
      </c>
      <c r="B69" t="s">
        <v>31</v>
      </c>
      <c r="C69" t="s">
        <v>57</v>
      </c>
      <c r="D69" t="s">
        <v>69</v>
      </c>
      <c r="E69">
        <v>64.95</v>
      </c>
      <c r="F69" t="s">
        <v>73</v>
      </c>
      <c r="G69" s="2">
        <f t="shared" si="6"/>
        <v>64.95</v>
      </c>
      <c r="H69" s="3">
        <f>E69*'21run'!$C$1</f>
        <v>483.40986000000004</v>
      </c>
      <c r="I69">
        <v>10</v>
      </c>
      <c r="J69" s="3">
        <f>I69*'21run'!$C$1</f>
        <v>74.427999999999997</v>
      </c>
      <c r="K69" s="3">
        <f>H69+J69</f>
        <v>557.83786000000009</v>
      </c>
      <c r="L69" t="s">
        <v>45</v>
      </c>
      <c r="M69" t="s">
        <v>50</v>
      </c>
      <c r="N69">
        <v>1100</v>
      </c>
      <c r="O69" s="1">
        <f t="shared" si="4"/>
        <v>542.16213999999991</v>
      </c>
      <c r="P69" s="4">
        <f t="shared" si="5"/>
        <v>0.49287467272727264</v>
      </c>
    </row>
    <row r="70" spans="1:16" ht="15" customHeight="1" x14ac:dyDescent="0.25">
      <c r="A70" s="5">
        <v>43136</v>
      </c>
      <c r="B70" t="s">
        <v>31</v>
      </c>
      <c r="C70" t="s">
        <v>57</v>
      </c>
      <c r="D70" t="s">
        <v>69</v>
      </c>
      <c r="E70">
        <v>64.95</v>
      </c>
      <c r="F70" t="s">
        <v>73</v>
      </c>
      <c r="G70" s="2">
        <f t="shared" si="6"/>
        <v>64.95</v>
      </c>
      <c r="H70" s="3">
        <f>E70*'21run'!$C$1</f>
        <v>483.40986000000004</v>
      </c>
      <c r="I70">
        <v>10</v>
      </c>
      <c r="J70" s="3">
        <f>I70*'21run'!$C$1</f>
        <v>74.427999999999997</v>
      </c>
      <c r="K70" s="3">
        <f t="shared" si="7"/>
        <v>557.83786000000009</v>
      </c>
      <c r="L70" t="s">
        <v>45</v>
      </c>
      <c r="M70" t="s">
        <v>50</v>
      </c>
      <c r="N70">
        <v>1100</v>
      </c>
      <c r="O70" s="1">
        <f t="shared" si="4"/>
        <v>542.16213999999991</v>
      </c>
      <c r="P70" s="4">
        <f t="shared" si="5"/>
        <v>0.49287467272727264</v>
      </c>
    </row>
    <row r="71" spans="1:16" ht="15" customHeight="1" x14ac:dyDescent="0.25">
      <c r="A71" s="5">
        <v>43138</v>
      </c>
      <c r="B71" t="s">
        <v>31</v>
      </c>
      <c r="C71" t="s">
        <v>57</v>
      </c>
      <c r="D71" t="s">
        <v>69</v>
      </c>
      <c r="E71">
        <v>64.95</v>
      </c>
      <c r="F71" t="s">
        <v>73</v>
      </c>
      <c r="G71" s="2">
        <f t="shared" si="6"/>
        <v>64.95</v>
      </c>
      <c r="H71" s="3">
        <f>E71*'21run'!$C$1</f>
        <v>483.40986000000004</v>
      </c>
      <c r="I71">
        <v>10</v>
      </c>
      <c r="J71" s="3">
        <f>I71*'21run'!$C$1</f>
        <v>74.427999999999997</v>
      </c>
      <c r="K71" s="3">
        <f t="shared" si="7"/>
        <v>557.83786000000009</v>
      </c>
      <c r="L71" t="s">
        <v>45</v>
      </c>
      <c r="M71" t="s">
        <v>50</v>
      </c>
      <c r="N71">
        <v>1100</v>
      </c>
      <c r="O71" s="1">
        <f t="shared" ref="O71:O97" si="8">N71-K71</f>
        <v>542.16213999999991</v>
      </c>
      <c r="P71" s="4">
        <f t="shared" ref="P71:P97" si="9">O71/N71</f>
        <v>0.49287467272727264</v>
      </c>
    </row>
    <row r="72" spans="1:16" ht="15" customHeight="1" x14ac:dyDescent="0.25">
      <c r="A72" s="5">
        <v>43139</v>
      </c>
      <c r="B72" t="s">
        <v>31</v>
      </c>
      <c r="C72" t="s">
        <v>57</v>
      </c>
      <c r="D72" t="s">
        <v>69</v>
      </c>
      <c r="E72">
        <v>64.95</v>
      </c>
      <c r="F72" t="s">
        <v>73</v>
      </c>
      <c r="G72" s="2">
        <f t="shared" si="6"/>
        <v>64.95</v>
      </c>
      <c r="H72" s="3">
        <f>E72*'21run'!$C$1</f>
        <v>483.40986000000004</v>
      </c>
      <c r="I72">
        <v>10</v>
      </c>
      <c r="J72" s="3">
        <f>I72*'21run'!$C$1</f>
        <v>74.427999999999997</v>
      </c>
      <c r="K72" s="3">
        <f t="shared" si="7"/>
        <v>557.83786000000009</v>
      </c>
      <c r="L72" t="s">
        <v>45</v>
      </c>
      <c r="M72" t="s">
        <v>50</v>
      </c>
      <c r="N72">
        <v>1100</v>
      </c>
      <c r="O72" s="1">
        <f t="shared" si="8"/>
        <v>542.16213999999991</v>
      </c>
      <c r="P72" s="4">
        <f t="shared" si="9"/>
        <v>0.49287467272727264</v>
      </c>
    </row>
    <row r="73" spans="1:16" ht="15" customHeight="1" x14ac:dyDescent="0.25">
      <c r="A73" s="5">
        <v>43140</v>
      </c>
      <c r="B73" t="s">
        <v>31</v>
      </c>
      <c r="C73" t="s">
        <v>57</v>
      </c>
      <c r="D73" t="s">
        <v>69</v>
      </c>
      <c r="E73">
        <v>64.95</v>
      </c>
      <c r="F73" t="s">
        <v>73</v>
      </c>
      <c r="G73" s="2">
        <f t="shared" si="6"/>
        <v>64.95</v>
      </c>
      <c r="H73" s="3">
        <f>E73*'21run'!$C$1</f>
        <v>483.40986000000004</v>
      </c>
      <c r="I73">
        <v>10</v>
      </c>
      <c r="J73" s="3">
        <f>I73*'21run'!$C$1</f>
        <v>74.427999999999997</v>
      </c>
      <c r="K73" s="3">
        <f t="shared" si="7"/>
        <v>557.83786000000009</v>
      </c>
      <c r="L73" t="s">
        <v>45</v>
      </c>
      <c r="M73" t="s">
        <v>50</v>
      </c>
      <c r="N73">
        <v>1100</v>
      </c>
      <c r="O73" s="1">
        <f t="shared" si="8"/>
        <v>542.16213999999991</v>
      </c>
      <c r="P73" s="4">
        <f t="shared" si="9"/>
        <v>0.49287467272727264</v>
      </c>
    </row>
    <row r="74" spans="1:16" ht="15" customHeight="1" x14ac:dyDescent="0.25">
      <c r="A74" s="5">
        <v>43135</v>
      </c>
      <c r="B74" t="s">
        <v>22</v>
      </c>
      <c r="C74" t="s">
        <v>59</v>
      </c>
      <c r="D74" t="s">
        <v>69</v>
      </c>
      <c r="E74">
        <v>74.95</v>
      </c>
      <c r="F74" t="s">
        <v>73</v>
      </c>
      <c r="G74" s="2">
        <f t="shared" si="6"/>
        <v>74.95</v>
      </c>
      <c r="H74" s="3">
        <f>E74*'21run'!$C$1</f>
        <v>557.83785999999998</v>
      </c>
      <c r="I74">
        <v>10</v>
      </c>
      <c r="J74" s="3">
        <f>I74*'21run'!$C$1</f>
        <v>74.427999999999997</v>
      </c>
      <c r="K74" s="3">
        <f t="shared" si="7"/>
        <v>632.26585999999998</v>
      </c>
      <c r="L74" t="s">
        <v>45</v>
      </c>
      <c r="M74" t="s">
        <v>50</v>
      </c>
      <c r="N74">
        <v>1050</v>
      </c>
      <c r="O74" s="1">
        <f t="shared" si="8"/>
        <v>417.73414000000002</v>
      </c>
      <c r="P74" s="4">
        <f t="shared" si="9"/>
        <v>0.3978420380952381</v>
      </c>
    </row>
    <row r="75" spans="1:16" ht="15" customHeight="1" x14ac:dyDescent="0.25">
      <c r="A75" s="5">
        <v>43136</v>
      </c>
      <c r="B75" t="s">
        <v>22</v>
      </c>
      <c r="C75" t="s">
        <v>59</v>
      </c>
      <c r="D75" t="s">
        <v>69</v>
      </c>
      <c r="E75">
        <v>74.95</v>
      </c>
      <c r="F75" t="s">
        <v>73</v>
      </c>
      <c r="G75" s="2">
        <f t="shared" si="6"/>
        <v>74.95</v>
      </c>
      <c r="H75" s="3">
        <f>E75*'21run'!$C$1</f>
        <v>557.83785999999998</v>
      </c>
      <c r="I75">
        <v>10</v>
      </c>
      <c r="J75" s="3">
        <f>I75*'21run'!$C$1</f>
        <v>74.427999999999997</v>
      </c>
      <c r="K75" s="3">
        <f t="shared" si="7"/>
        <v>632.26585999999998</v>
      </c>
      <c r="L75" t="s">
        <v>45</v>
      </c>
      <c r="M75" t="s">
        <v>50</v>
      </c>
      <c r="N75">
        <v>1050</v>
      </c>
      <c r="O75" s="1">
        <f t="shared" si="8"/>
        <v>417.73414000000002</v>
      </c>
      <c r="P75" s="4">
        <f t="shared" si="9"/>
        <v>0.3978420380952381</v>
      </c>
    </row>
    <row r="76" spans="1:16" ht="15" customHeight="1" x14ac:dyDescent="0.25">
      <c r="A76" s="5">
        <v>43138</v>
      </c>
      <c r="B76" t="s">
        <v>22</v>
      </c>
      <c r="C76" t="s">
        <v>59</v>
      </c>
      <c r="D76" t="s">
        <v>69</v>
      </c>
      <c r="E76">
        <v>74.95</v>
      </c>
      <c r="F76" t="s">
        <v>73</v>
      </c>
      <c r="G76" s="2">
        <f t="shared" si="6"/>
        <v>74.95</v>
      </c>
      <c r="H76" s="3">
        <f>E76*'21run'!$C$1</f>
        <v>557.83785999999998</v>
      </c>
      <c r="I76">
        <v>10</v>
      </c>
      <c r="J76" s="3">
        <f>I76*'21run'!$C$1</f>
        <v>74.427999999999997</v>
      </c>
      <c r="K76" s="3">
        <f t="shared" si="7"/>
        <v>632.26585999999998</v>
      </c>
      <c r="L76" t="s">
        <v>45</v>
      </c>
      <c r="M76" t="s">
        <v>50</v>
      </c>
      <c r="N76">
        <v>1050</v>
      </c>
      <c r="O76" s="1">
        <f t="shared" si="8"/>
        <v>417.73414000000002</v>
      </c>
      <c r="P76" s="4">
        <f t="shared" si="9"/>
        <v>0.3978420380952381</v>
      </c>
    </row>
    <row r="77" spans="1:16" ht="15" customHeight="1" x14ac:dyDescent="0.25">
      <c r="A77" s="5">
        <v>43139</v>
      </c>
      <c r="B77" t="s">
        <v>22</v>
      </c>
      <c r="C77" t="s">
        <v>59</v>
      </c>
      <c r="D77" t="s">
        <v>69</v>
      </c>
      <c r="E77">
        <v>74.95</v>
      </c>
      <c r="F77" t="s">
        <v>73</v>
      </c>
      <c r="G77" s="2">
        <f t="shared" si="6"/>
        <v>74.95</v>
      </c>
      <c r="H77" s="3">
        <f>E77*'21run'!$C$1</f>
        <v>557.83785999999998</v>
      </c>
      <c r="I77">
        <v>10</v>
      </c>
      <c r="J77" s="3">
        <f>I77*'21run'!$C$1</f>
        <v>74.427999999999997</v>
      </c>
      <c r="K77" s="3">
        <f t="shared" si="7"/>
        <v>632.26585999999998</v>
      </c>
      <c r="L77" t="s">
        <v>45</v>
      </c>
      <c r="M77" t="s">
        <v>50</v>
      </c>
      <c r="N77">
        <v>1050</v>
      </c>
      <c r="O77" s="1">
        <f t="shared" si="8"/>
        <v>417.73414000000002</v>
      </c>
      <c r="P77" s="4">
        <f t="shared" si="9"/>
        <v>0.3978420380952381</v>
      </c>
    </row>
    <row r="78" spans="1:16" ht="15" customHeight="1" x14ac:dyDescent="0.25">
      <c r="A78" s="5">
        <v>43140</v>
      </c>
      <c r="B78" t="s">
        <v>22</v>
      </c>
      <c r="C78" t="s">
        <v>59</v>
      </c>
      <c r="D78" t="s">
        <v>69</v>
      </c>
      <c r="E78">
        <v>74.95</v>
      </c>
      <c r="F78" t="s">
        <v>73</v>
      </c>
      <c r="G78" s="2">
        <f t="shared" si="6"/>
        <v>74.95</v>
      </c>
      <c r="H78" s="3">
        <f>E78*'21run'!$C$1</f>
        <v>557.83785999999998</v>
      </c>
      <c r="I78">
        <v>10</v>
      </c>
      <c r="J78" s="3">
        <f>I78*'21run'!$C$1</f>
        <v>74.427999999999997</v>
      </c>
      <c r="K78" s="3">
        <f t="shared" si="7"/>
        <v>632.26585999999998</v>
      </c>
      <c r="L78" t="s">
        <v>45</v>
      </c>
      <c r="M78" t="s">
        <v>50</v>
      </c>
      <c r="N78">
        <v>1050</v>
      </c>
      <c r="O78" s="1">
        <f t="shared" si="8"/>
        <v>417.73414000000002</v>
      </c>
      <c r="P78" s="4">
        <f t="shared" si="9"/>
        <v>0.3978420380952381</v>
      </c>
    </row>
    <row r="79" spans="1:16" ht="15" customHeight="1" x14ac:dyDescent="0.25">
      <c r="A79" s="5">
        <v>43135</v>
      </c>
      <c r="B79" t="s">
        <v>22</v>
      </c>
      <c r="C79" t="s">
        <v>12</v>
      </c>
      <c r="D79" t="s">
        <v>69</v>
      </c>
      <c r="E79">
        <v>94.95</v>
      </c>
      <c r="F79" t="s">
        <v>73</v>
      </c>
      <c r="G79" s="2">
        <f t="shared" si="6"/>
        <v>94.95</v>
      </c>
      <c r="H79" s="3">
        <f>E79*'21run'!$C$1</f>
        <v>706.69385999999997</v>
      </c>
      <c r="I79">
        <v>10</v>
      </c>
      <c r="J79" s="3">
        <f>I79*'21run'!$C$1</f>
        <v>74.427999999999997</v>
      </c>
      <c r="K79" s="3">
        <f t="shared" si="7"/>
        <v>781.12185999999997</v>
      </c>
      <c r="L79" t="s">
        <v>45</v>
      </c>
      <c r="M79" t="s">
        <v>50</v>
      </c>
      <c r="N79">
        <v>1050</v>
      </c>
      <c r="O79" s="1">
        <f t="shared" si="8"/>
        <v>268.87814000000003</v>
      </c>
      <c r="P79" s="4">
        <f t="shared" si="9"/>
        <v>0.25607441904761907</v>
      </c>
    </row>
    <row r="80" spans="1:16" ht="15" customHeight="1" x14ac:dyDescent="0.25">
      <c r="A80" s="5">
        <v>43136</v>
      </c>
      <c r="B80" t="s">
        <v>22</v>
      </c>
      <c r="C80" t="s">
        <v>12</v>
      </c>
      <c r="D80" t="s">
        <v>69</v>
      </c>
      <c r="E80">
        <v>94.95</v>
      </c>
      <c r="F80" t="s">
        <v>73</v>
      </c>
      <c r="G80" s="2">
        <f t="shared" si="6"/>
        <v>94.95</v>
      </c>
      <c r="H80" s="3">
        <f>E80*'21run'!$C$1</f>
        <v>706.69385999999997</v>
      </c>
      <c r="I80">
        <v>10</v>
      </c>
      <c r="J80" s="3">
        <f>I80*'21run'!$C$1</f>
        <v>74.427999999999997</v>
      </c>
      <c r="K80" s="3">
        <f t="shared" si="7"/>
        <v>781.12185999999997</v>
      </c>
      <c r="L80" t="s">
        <v>45</v>
      </c>
      <c r="M80" t="s">
        <v>50</v>
      </c>
      <c r="N80">
        <v>1050</v>
      </c>
      <c r="O80" s="1">
        <f t="shared" si="8"/>
        <v>268.87814000000003</v>
      </c>
      <c r="P80" s="4">
        <f t="shared" si="9"/>
        <v>0.25607441904761907</v>
      </c>
    </row>
    <row r="81" spans="1:16" ht="15" customHeight="1" x14ac:dyDescent="0.25">
      <c r="A81" s="5">
        <v>43138</v>
      </c>
      <c r="B81" t="s">
        <v>22</v>
      </c>
      <c r="C81" t="s">
        <v>12</v>
      </c>
      <c r="D81" t="s">
        <v>69</v>
      </c>
      <c r="E81">
        <v>94.95</v>
      </c>
      <c r="F81" t="s">
        <v>73</v>
      </c>
      <c r="G81" s="2">
        <f t="shared" si="6"/>
        <v>94.95</v>
      </c>
      <c r="H81" s="3">
        <f>E81*'21run'!$C$1</f>
        <v>706.69385999999997</v>
      </c>
      <c r="I81">
        <v>10</v>
      </c>
      <c r="J81" s="3">
        <f>I81*'21run'!$C$1</f>
        <v>74.427999999999997</v>
      </c>
      <c r="K81" s="3">
        <f t="shared" si="7"/>
        <v>781.12185999999997</v>
      </c>
      <c r="L81" t="s">
        <v>45</v>
      </c>
      <c r="M81" t="s">
        <v>50</v>
      </c>
      <c r="N81">
        <v>1050</v>
      </c>
      <c r="O81" s="1">
        <f t="shared" si="8"/>
        <v>268.87814000000003</v>
      </c>
      <c r="P81" s="4">
        <f t="shared" si="9"/>
        <v>0.25607441904761907</v>
      </c>
    </row>
    <row r="82" spans="1:16" ht="15" customHeight="1" x14ac:dyDescent="0.25">
      <c r="A82" s="5">
        <v>43139</v>
      </c>
      <c r="B82" t="s">
        <v>22</v>
      </c>
      <c r="C82" t="s">
        <v>12</v>
      </c>
      <c r="D82" t="s">
        <v>69</v>
      </c>
      <c r="E82">
        <v>94.95</v>
      </c>
      <c r="F82" t="s">
        <v>73</v>
      </c>
      <c r="G82" s="2">
        <f t="shared" si="6"/>
        <v>94.95</v>
      </c>
      <c r="H82" s="3">
        <f>E82*'21run'!$C$1</f>
        <v>706.69385999999997</v>
      </c>
      <c r="I82">
        <v>10</v>
      </c>
      <c r="J82" s="3">
        <f>I82*'21run'!$C$1</f>
        <v>74.427999999999997</v>
      </c>
      <c r="K82" s="3">
        <f t="shared" si="7"/>
        <v>781.12185999999997</v>
      </c>
      <c r="L82" t="s">
        <v>45</v>
      </c>
      <c r="M82" t="s">
        <v>50</v>
      </c>
      <c r="N82">
        <v>1050</v>
      </c>
      <c r="O82" s="1">
        <f t="shared" si="8"/>
        <v>268.87814000000003</v>
      </c>
      <c r="P82" s="4">
        <f t="shared" si="9"/>
        <v>0.25607441904761907</v>
      </c>
    </row>
    <row r="83" spans="1:16" ht="15" customHeight="1" x14ac:dyDescent="0.25">
      <c r="A83" s="5">
        <v>43140</v>
      </c>
      <c r="B83" t="s">
        <v>22</v>
      </c>
      <c r="C83" t="s">
        <v>12</v>
      </c>
      <c r="D83" t="s">
        <v>69</v>
      </c>
      <c r="E83">
        <v>94.95</v>
      </c>
      <c r="F83" t="s">
        <v>73</v>
      </c>
      <c r="G83" s="2">
        <f t="shared" si="6"/>
        <v>94.95</v>
      </c>
      <c r="H83" s="3">
        <f>E83*'21run'!$C$1</f>
        <v>706.69385999999997</v>
      </c>
      <c r="I83">
        <v>10</v>
      </c>
      <c r="J83" s="3">
        <f>I83*'21run'!$C$1</f>
        <v>74.427999999999997</v>
      </c>
      <c r="K83" s="3">
        <f t="shared" si="7"/>
        <v>781.12185999999997</v>
      </c>
      <c r="L83" t="s">
        <v>45</v>
      </c>
      <c r="M83" t="s">
        <v>50</v>
      </c>
      <c r="N83">
        <v>1050</v>
      </c>
      <c r="O83" s="1">
        <f t="shared" si="8"/>
        <v>268.87814000000003</v>
      </c>
      <c r="P83" s="4">
        <f t="shared" si="9"/>
        <v>0.25607441904761907</v>
      </c>
    </row>
    <row r="84" spans="1:16" ht="15" customHeight="1" x14ac:dyDescent="0.25">
      <c r="A84" s="5">
        <v>43135</v>
      </c>
      <c r="B84" t="s">
        <v>22</v>
      </c>
      <c r="C84" t="s">
        <v>10</v>
      </c>
      <c r="D84" t="s">
        <v>69</v>
      </c>
      <c r="E84">
        <v>79.95</v>
      </c>
      <c r="F84" t="s">
        <v>73</v>
      </c>
      <c r="G84" s="2">
        <f t="shared" si="6"/>
        <v>79.95</v>
      </c>
      <c r="H84" s="3">
        <f>E84*'21run'!$C$1</f>
        <v>595.05186000000003</v>
      </c>
      <c r="I84">
        <v>10</v>
      </c>
      <c r="J84" s="3">
        <f>I84*'21run'!$C$1</f>
        <v>74.427999999999997</v>
      </c>
      <c r="K84" s="3">
        <f t="shared" si="7"/>
        <v>669.47986000000003</v>
      </c>
      <c r="L84" t="s">
        <v>45</v>
      </c>
      <c r="M84" t="s">
        <v>50</v>
      </c>
      <c r="N84">
        <v>1050</v>
      </c>
      <c r="O84" s="1">
        <f t="shared" si="8"/>
        <v>380.52013999999997</v>
      </c>
      <c r="P84" s="4">
        <f t="shared" si="9"/>
        <v>0.36240013333333332</v>
      </c>
    </row>
    <row r="85" spans="1:16" ht="15" customHeight="1" x14ac:dyDescent="0.25">
      <c r="A85" s="5">
        <v>43136</v>
      </c>
      <c r="B85" t="s">
        <v>22</v>
      </c>
      <c r="C85" t="s">
        <v>10</v>
      </c>
      <c r="D85" t="s">
        <v>69</v>
      </c>
      <c r="E85">
        <v>79.95</v>
      </c>
      <c r="F85" t="s">
        <v>73</v>
      </c>
      <c r="G85" s="2">
        <f t="shared" si="6"/>
        <v>79.95</v>
      </c>
      <c r="H85" s="3">
        <f>E85*'21run'!$C$1</f>
        <v>595.05186000000003</v>
      </c>
      <c r="I85">
        <v>10</v>
      </c>
      <c r="J85" s="3">
        <f>I85*'21run'!$C$1</f>
        <v>74.427999999999997</v>
      </c>
      <c r="K85" s="3">
        <f t="shared" si="7"/>
        <v>669.47986000000003</v>
      </c>
      <c r="L85" t="s">
        <v>45</v>
      </c>
      <c r="M85" t="s">
        <v>50</v>
      </c>
      <c r="N85">
        <v>1050</v>
      </c>
      <c r="O85" s="1">
        <f t="shared" si="8"/>
        <v>380.52013999999997</v>
      </c>
      <c r="P85" s="4">
        <f t="shared" si="9"/>
        <v>0.36240013333333332</v>
      </c>
    </row>
    <row r="86" spans="1:16" ht="15" customHeight="1" x14ac:dyDescent="0.25">
      <c r="A86" s="5">
        <v>43138</v>
      </c>
      <c r="B86" t="s">
        <v>22</v>
      </c>
      <c r="C86" t="s">
        <v>10</v>
      </c>
      <c r="D86" t="s">
        <v>69</v>
      </c>
      <c r="E86">
        <v>79.95</v>
      </c>
      <c r="F86" t="s">
        <v>73</v>
      </c>
      <c r="G86" s="2">
        <f t="shared" si="6"/>
        <v>79.95</v>
      </c>
      <c r="H86" s="3">
        <f>E86*'21run'!$C$1</f>
        <v>595.05186000000003</v>
      </c>
      <c r="I86">
        <v>10</v>
      </c>
      <c r="J86" s="3">
        <f>I86*'21run'!$C$1</f>
        <v>74.427999999999997</v>
      </c>
      <c r="K86" s="3">
        <f t="shared" si="7"/>
        <v>669.47986000000003</v>
      </c>
      <c r="L86" t="s">
        <v>45</v>
      </c>
      <c r="M86" t="s">
        <v>50</v>
      </c>
      <c r="N86">
        <v>1050</v>
      </c>
      <c r="O86" s="1">
        <f t="shared" si="8"/>
        <v>380.52013999999997</v>
      </c>
      <c r="P86" s="4">
        <f t="shared" si="9"/>
        <v>0.36240013333333332</v>
      </c>
    </row>
    <row r="87" spans="1:16" ht="15" customHeight="1" x14ac:dyDescent="0.25">
      <c r="A87" s="5">
        <v>43139</v>
      </c>
      <c r="B87" t="s">
        <v>22</v>
      </c>
      <c r="C87" t="s">
        <v>10</v>
      </c>
      <c r="D87" t="s">
        <v>69</v>
      </c>
      <c r="E87">
        <v>79.95</v>
      </c>
      <c r="F87" t="s">
        <v>73</v>
      </c>
      <c r="G87" s="2">
        <f t="shared" si="6"/>
        <v>79.95</v>
      </c>
      <c r="H87" s="3">
        <f>E87*'21run'!$C$1</f>
        <v>595.05186000000003</v>
      </c>
      <c r="I87">
        <v>10</v>
      </c>
      <c r="J87" s="3">
        <f>I87*'21run'!$C$1</f>
        <v>74.427999999999997</v>
      </c>
      <c r="K87" s="3">
        <f t="shared" si="7"/>
        <v>669.47986000000003</v>
      </c>
      <c r="L87" t="s">
        <v>45</v>
      </c>
      <c r="M87" t="s">
        <v>50</v>
      </c>
      <c r="N87">
        <v>1050</v>
      </c>
      <c r="O87" s="1">
        <f t="shared" si="8"/>
        <v>380.52013999999997</v>
      </c>
      <c r="P87" s="4">
        <f t="shared" si="9"/>
        <v>0.36240013333333332</v>
      </c>
    </row>
    <row r="88" spans="1:16" ht="15" customHeight="1" x14ac:dyDescent="0.25">
      <c r="A88" s="5">
        <v>43140</v>
      </c>
      <c r="B88" t="s">
        <v>22</v>
      </c>
      <c r="C88" t="s">
        <v>10</v>
      </c>
      <c r="D88" t="s">
        <v>69</v>
      </c>
      <c r="E88">
        <v>79.95</v>
      </c>
      <c r="F88" t="s">
        <v>73</v>
      </c>
      <c r="G88" s="2">
        <f t="shared" si="6"/>
        <v>79.95</v>
      </c>
      <c r="H88" s="3">
        <f>E88*'21run'!$C$1</f>
        <v>595.05186000000003</v>
      </c>
      <c r="I88">
        <v>10</v>
      </c>
      <c r="J88" s="3">
        <f>I88*'21run'!$C$1</f>
        <v>74.427999999999997</v>
      </c>
      <c r="K88" s="3">
        <f t="shared" si="7"/>
        <v>669.47986000000003</v>
      </c>
      <c r="L88" t="s">
        <v>45</v>
      </c>
      <c r="M88" t="s">
        <v>50</v>
      </c>
      <c r="N88">
        <v>1050</v>
      </c>
      <c r="O88" s="1">
        <f t="shared" si="8"/>
        <v>380.52013999999997</v>
      </c>
      <c r="P88" s="4">
        <f t="shared" si="9"/>
        <v>0.36240013333333332</v>
      </c>
    </row>
    <row r="89" spans="1:16" ht="15" customHeight="1" x14ac:dyDescent="0.25">
      <c r="A89" s="5">
        <v>43135</v>
      </c>
      <c r="B89" t="s">
        <v>22</v>
      </c>
      <c r="C89" t="s">
        <v>11</v>
      </c>
      <c r="D89" t="s">
        <v>69</v>
      </c>
      <c r="E89">
        <v>89.95</v>
      </c>
      <c r="F89" t="s">
        <v>73</v>
      </c>
      <c r="G89" s="2">
        <f t="shared" si="6"/>
        <v>89.95</v>
      </c>
      <c r="H89" s="3">
        <f>E89*'21run'!$C$1</f>
        <v>669.47986000000003</v>
      </c>
      <c r="I89">
        <v>10</v>
      </c>
      <c r="J89" s="3">
        <f>I89*'21run'!$C$1</f>
        <v>74.427999999999997</v>
      </c>
      <c r="K89" s="3">
        <f t="shared" si="7"/>
        <v>743.90786000000003</v>
      </c>
      <c r="L89" t="s">
        <v>45</v>
      </c>
      <c r="M89" t="s">
        <v>50</v>
      </c>
      <c r="N89">
        <v>1000</v>
      </c>
      <c r="O89" s="1">
        <f t="shared" si="8"/>
        <v>256.09213999999997</v>
      </c>
      <c r="P89" s="4">
        <f t="shared" si="9"/>
        <v>0.25609213999999997</v>
      </c>
    </row>
    <row r="90" spans="1:16" ht="15" customHeight="1" x14ac:dyDescent="0.25">
      <c r="A90" s="5">
        <v>43136</v>
      </c>
      <c r="B90" t="s">
        <v>22</v>
      </c>
      <c r="C90" t="s">
        <v>11</v>
      </c>
      <c r="D90" t="s">
        <v>69</v>
      </c>
      <c r="E90">
        <v>89.95</v>
      </c>
      <c r="F90" t="s">
        <v>73</v>
      </c>
      <c r="G90" s="2">
        <f t="shared" si="6"/>
        <v>89.95</v>
      </c>
      <c r="H90" s="3">
        <f>E90*'21run'!$C$1</f>
        <v>669.47986000000003</v>
      </c>
      <c r="I90">
        <v>10</v>
      </c>
      <c r="J90" s="3">
        <f>I90*'21run'!$C$1</f>
        <v>74.427999999999997</v>
      </c>
      <c r="K90" s="3">
        <f t="shared" si="7"/>
        <v>743.90786000000003</v>
      </c>
      <c r="L90" t="s">
        <v>45</v>
      </c>
      <c r="M90" t="s">
        <v>50</v>
      </c>
      <c r="N90">
        <v>1000</v>
      </c>
      <c r="O90" s="1">
        <f t="shared" si="8"/>
        <v>256.09213999999997</v>
      </c>
      <c r="P90" s="4">
        <f t="shared" si="9"/>
        <v>0.25609213999999997</v>
      </c>
    </row>
    <row r="91" spans="1:16" ht="15" customHeight="1" x14ac:dyDescent="0.25">
      <c r="A91" s="5">
        <v>43138</v>
      </c>
      <c r="B91" t="s">
        <v>22</v>
      </c>
      <c r="C91" t="s">
        <v>11</v>
      </c>
      <c r="D91" t="s">
        <v>69</v>
      </c>
      <c r="E91">
        <v>89.95</v>
      </c>
      <c r="F91" t="s">
        <v>73</v>
      </c>
      <c r="G91" s="2">
        <f t="shared" si="6"/>
        <v>89.95</v>
      </c>
      <c r="H91" s="3">
        <f>E91*'21run'!$C$1</f>
        <v>669.47986000000003</v>
      </c>
      <c r="I91">
        <v>10</v>
      </c>
      <c r="J91" s="3">
        <f>I91*'21run'!$C$1</f>
        <v>74.427999999999997</v>
      </c>
      <c r="K91" s="3">
        <f t="shared" si="7"/>
        <v>743.90786000000003</v>
      </c>
      <c r="L91" t="s">
        <v>45</v>
      </c>
      <c r="M91" t="s">
        <v>50</v>
      </c>
      <c r="N91">
        <v>1000</v>
      </c>
      <c r="O91" s="1">
        <f t="shared" si="8"/>
        <v>256.09213999999997</v>
      </c>
      <c r="P91" s="4">
        <f t="shared" si="9"/>
        <v>0.25609213999999997</v>
      </c>
    </row>
    <row r="92" spans="1:16" ht="15" customHeight="1" x14ac:dyDescent="0.25">
      <c r="A92" s="5">
        <v>43139</v>
      </c>
      <c r="B92" t="s">
        <v>22</v>
      </c>
      <c r="C92" t="s">
        <v>11</v>
      </c>
      <c r="D92" t="s">
        <v>69</v>
      </c>
      <c r="E92">
        <v>89.95</v>
      </c>
      <c r="F92" t="s">
        <v>73</v>
      </c>
      <c r="G92" s="2">
        <f t="shared" si="6"/>
        <v>89.95</v>
      </c>
      <c r="H92" s="3">
        <f>E92*'21run'!$C$1</f>
        <v>669.47986000000003</v>
      </c>
      <c r="I92">
        <v>10</v>
      </c>
      <c r="J92" s="3">
        <f>I92*'21run'!$C$1</f>
        <v>74.427999999999997</v>
      </c>
      <c r="K92" s="3">
        <f t="shared" si="7"/>
        <v>743.90786000000003</v>
      </c>
      <c r="L92" t="s">
        <v>45</v>
      </c>
      <c r="M92" t="s">
        <v>50</v>
      </c>
      <c r="N92">
        <v>1000</v>
      </c>
      <c r="O92" s="1">
        <f t="shared" si="8"/>
        <v>256.09213999999997</v>
      </c>
      <c r="P92" s="4">
        <f t="shared" si="9"/>
        <v>0.25609213999999997</v>
      </c>
    </row>
    <row r="93" spans="1:16" ht="15" customHeight="1" x14ac:dyDescent="0.25">
      <c r="A93" s="5">
        <v>43140</v>
      </c>
      <c r="B93" t="s">
        <v>22</v>
      </c>
      <c r="C93" t="s">
        <v>11</v>
      </c>
      <c r="D93" t="s">
        <v>69</v>
      </c>
      <c r="E93">
        <v>89.95</v>
      </c>
      <c r="F93" t="s">
        <v>73</v>
      </c>
      <c r="G93" s="2">
        <f t="shared" si="6"/>
        <v>89.95</v>
      </c>
      <c r="H93" s="3">
        <f>E93*'21run'!$C$1</f>
        <v>669.47986000000003</v>
      </c>
      <c r="I93">
        <v>10</v>
      </c>
      <c r="J93" s="3">
        <f>I93*'21run'!$C$1</f>
        <v>74.427999999999997</v>
      </c>
      <c r="K93" s="3">
        <f t="shared" si="7"/>
        <v>743.90786000000003</v>
      </c>
      <c r="L93" t="s">
        <v>45</v>
      </c>
      <c r="M93" t="s">
        <v>50</v>
      </c>
      <c r="N93">
        <v>1000</v>
      </c>
      <c r="O93" s="1">
        <f t="shared" si="8"/>
        <v>256.09213999999997</v>
      </c>
      <c r="P93" s="4">
        <f t="shared" si="9"/>
        <v>0.25609213999999997</v>
      </c>
    </row>
    <row r="94" spans="1:16" ht="15" customHeight="1" x14ac:dyDescent="0.25">
      <c r="A94" s="5">
        <v>43135</v>
      </c>
      <c r="B94" t="s">
        <v>22</v>
      </c>
      <c r="C94" t="s">
        <v>13</v>
      </c>
      <c r="D94" t="s">
        <v>69</v>
      </c>
      <c r="E94">
        <v>125.95</v>
      </c>
      <c r="F94" t="s">
        <v>73</v>
      </c>
      <c r="G94" s="2">
        <f t="shared" si="6"/>
        <v>125.95</v>
      </c>
      <c r="H94" s="3">
        <f>E94*'21run'!$C$1</f>
        <v>937.42066</v>
      </c>
      <c r="I94">
        <v>10</v>
      </c>
      <c r="J94" s="3">
        <f>I94*'21run'!$C$1</f>
        <v>74.427999999999997</v>
      </c>
      <c r="K94" s="3">
        <f t="shared" si="7"/>
        <v>1011.84866</v>
      </c>
      <c r="L94" t="s">
        <v>45</v>
      </c>
      <c r="M94" t="s">
        <v>50</v>
      </c>
      <c r="N94">
        <v>1150</v>
      </c>
      <c r="O94" s="1">
        <f t="shared" si="8"/>
        <v>138.15134</v>
      </c>
      <c r="P94" s="4">
        <f t="shared" si="9"/>
        <v>0.12013160000000001</v>
      </c>
    </row>
    <row r="95" spans="1:16" ht="15" customHeight="1" x14ac:dyDescent="0.25">
      <c r="A95" s="5">
        <v>43136</v>
      </c>
      <c r="B95" t="s">
        <v>22</v>
      </c>
      <c r="C95" t="s">
        <v>13</v>
      </c>
      <c r="D95" t="s">
        <v>69</v>
      </c>
      <c r="E95">
        <v>125.95</v>
      </c>
      <c r="F95" t="s">
        <v>73</v>
      </c>
      <c r="G95" s="2">
        <f t="shared" si="6"/>
        <v>125.95</v>
      </c>
      <c r="H95" s="3">
        <f>E95*'21run'!$C$1</f>
        <v>937.42066</v>
      </c>
      <c r="I95">
        <v>10</v>
      </c>
      <c r="J95" s="3">
        <f>I95*'21run'!$C$1</f>
        <v>74.427999999999997</v>
      </c>
      <c r="K95" s="3">
        <f t="shared" si="7"/>
        <v>1011.84866</v>
      </c>
      <c r="L95" t="s">
        <v>45</v>
      </c>
      <c r="M95" t="s">
        <v>50</v>
      </c>
      <c r="N95">
        <v>1150</v>
      </c>
      <c r="O95" s="1">
        <f t="shared" si="8"/>
        <v>138.15134</v>
      </c>
      <c r="P95" s="4">
        <f t="shared" si="9"/>
        <v>0.12013160000000001</v>
      </c>
    </row>
    <row r="96" spans="1:16" ht="15" customHeight="1" x14ac:dyDescent="0.25">
      <c r="A96" s="5">
        <v>43138</v>
      </c>
      <c r="B96" t="s">
        <v>22</v>
      </c>
      <c r="C96" t="s">
        <v>13</v>
      </c>
      <c r="D96" t="s">
        <v>69</v>
      </c>
      <c r="E96">
        <v>125.95</v>
      </c>
      <c r="F96" t="s">
        <v>73</v>
      </c>
      <c r="G96" s="2">
        <f t="shared" si="6"/>
        <v>125.95</v>
      </c>
      <c r="H96" s="3">
        <f>E96*'21run'!$C$1</f>
        <v>937.42066</v>
      </c>
      <c r="I96">
        <v>10</v>
      </c>
      <c r="J96" s="3">
        <f>I96*'21run'!$C$1</f>
        <v>74.427999999999997</v>
      </c>
      <c r="K96" s="3">
        <f t="shared" si="7"/>
        <v>1011.84866</v>
      </c>
      <c r="L96" t="s">
        <v>45</v>
      </c>
      <c r="M96" t="s">
        <v>50</v>
      </c>
      <c r="N96">
        <v>1150</v>
      </c>
      <c r="O96" s="1">
        <f t="shared" si="8"/>
        <v>138.15134</v>
      </c>
      <c r="P96" s="4">
        <f t="shared" si="9"/>
        <v>0.12013160000000001</v>
      </c>
    </row>
    <row r="97" spans="1:16" ht="15" customHeight="1" x14ac:dyDescent="0.25">
      <c r="A97" s="5">
        <v>43139</v>
      </c>
      <c r="B97" t="s">
        <v>22</v>
      </c>
      <c r="C97" t="s">
        <v>13</v>
      </c>
      <c r="D97" t="s">
        <v>69</v>
      </c>
      <c r="E97">
        <v>125.95</v>
      </c>
      <c r="F97" t="s">
        <v>73</v>
      </c>
      <c r="G97" s="2">
        <f t="shared" si="6"/>
        <v>125.95</v>
      </c>
      <c r="H97" s="3">
        <f>E97*'21run'!$C$1</f>
        <v>937.42066</v>
      </c>
      <c r="I97">
        <v>10</v>
      </c>
      <c r="J97" s="3">
        <f>I97*'21run'!$C$1</f>
        <v>74.427999999999997</v>
      </c>
      <c r="K97" s="3">
        <f t="shared" si="7"/>
        <v>1011.84866</v>
      </c>
      <c r="L97" t="s">
        <v>45</v>
      </c>
      <c r="M97" t="s">
        <v>50</v>
      </c>
      <c r="N97">
        <v>1150</v>
      </c>
      <c r="O97" s="1">
        <f t="shared" si="8"/>
        <v>138.15134</v>
      </c>
      <c r="P97" s="4">
        <f t="shared" si="9"/>
        <v>0.12013160000000001</v>
      </c>
    </row>
    <row r="98" spans="1:16" ht="15" customHeight="1" x14ac:dyDescent="0.25">
      <c r="A98" s="5">
        <v>43140</v>
      </c>
      <c r="B98" t="s">
        <v>22</v>
      </c>
      <c r="C98" t="s">
        <v>13</v>
      </c>
      <c r="D98" t="s">
        <v>69</v>
      </c>
      <c r="E98">
        <v>125.95</v>
      </c>
      <c r="F98" t="s">
        <v>73</v>
      </c>
      <c r="G98" s="2">
        <f t="shared" si="6"/>
        <v>125.95</v>
      </c>
      <c r="H98" s="3">
        <f>E98*'21run'!$C$1</f>
        <v>937.42066</v>
      </c>
      <c r="I98">
        <v>10</v>
      </c>
      <c r="J98" s="3">
        <f>I98*'21run'!$C$1</f>
        <v>74.427999999999997</v>
      </c>
      <c r="K98" s="3">
        <f t="shared" si="7"/>
        <v>1011.84866</v>
      </c>
      <c r="L98" t="s">
        <v>45</v>
      </c>
      <c r="M98" t="s">
        <v>50</v>
      </c>
      <c r="N98">
        <v>1150</v>
      </c>
      <c r="O98" s="1">
        <f t="shared" ref="O98:O129" si="10">N98-K98</f>
        <v>138.15134</v>
      </c>
      <c r="P98" s="4">
        <f t="shared" ref="P98:P129" si="11">O98/N98</f>
        <v>0.12013160000000001</v>
      </c>
    </row>
    <row r="99" spans="1:16" ht="15" customHeight="1" x14ac:dyDescent="0.25">
      <c r="A99" s="5">
        <v>43135</v>
      </c>
      <c r="B99" t="s">
        <v>26</v>
      </c>
      <c r="C99" t="s">
        <v>4</v>
      </c>
      <c r="D99" t="s">
        <v>69</v>
      </c>
      <c r="E99">
        <v>83.95</v>
      </c>
      <c r="F99" t="s">
        <v>73</v>
      </c>
      <c r="G99" s="2">
        <f t="shared" si="6"/>
        <v>83.95</v>
      </c>
      <c r="H99" s="3">
        <f>E99*'21run'!$C$1</f>
        <v>624.82306000000005</v>
      </c>
      <c r="I99">
        <v>10</v>
      </c>
      <c r="J99" s="3">
        <f>I99*'21run'!$C$1</f>
        <v>74.427999999999997</v>
      </c>
      <c r="K99" s="3">
        <f t="shared" si="7"/>
        <v>699.25106000000005</v>
      </c>
      <c r="L99" t="s">
        <v>45</v>
      </c>
      <c r="M99" t="s">
        <v>50</v>
      </c>
      <c r="N99">
        <v>1100</v>
      </c>
      <c r="O99" s="1">
        <f t="shared" si="10"/>
        <v>400.74893999999995</v>
      </c>
      <c r="P99" s="4">
        <f t="shared" si="11"/>
        <v>0.36431721818181811</v>
      </c>
    </row>
    <row r="100" spans="1:16" ht="15" customHeight="1" x14ac:dyDescent="0.25">
      <c r="A100" s="5">
        <v>43136</v>
      </c>
      <c r="B100" t="s">
        <v>26</v>
      </c>
      <c r="C100" t="s">
        <v>4</v>
      </c>
      <c r="D100" t="s">
        <v>69</v>
      </c>
      <c r="E100">
        <v>83.95</v>
      </c>
      <c r="F100" t="s">
        <v>73</v>
      </c>
      <c r="G100" s="2">
        <f t="shared" si="6"/>
        <v>83.95</v>
      </c>
      <c r="H100" s="3">
        <f>E100*'21run'!$C$1</f>
        <v>624.82306000000005</v>
      </c>
      <c r="I100">
        <v>10</v>
      </c>
      <c r="J100" s="3">
        <f>I100*'21run'!$C$1</f>
        <v>74.427999999999997</v>
      </c>
      <c r="K100" s="3">
        <f t="shared" si="7"/>
        <v>699.25106000000005</v>
      </c>
      <c r="L100" t="s">
        <v>45</v>
      </c>
      <c r="M100" t="s">
        <v>50</v>
      </c>
      <c r="N100">
        <v>1100</v>
      </c>
      <c r="O100" s="1">
        <f t="shared" si="10"/>
        <v>400.74893999999995</v>
      </c>
      <c r="P100" s="4">
        <f t="shared" si="11"/>
        <v>0.36431721818181811</v>
      </c>
    </row>
    <row r="101" spans="1:16" ht="15" customHeight="1" x14ac:dyDescent="0.25">
      <c r="A101" s="5">
        <v>43138</v>
      </c>
      <c r="B101" t="s">
        <v>26</v>
      </c>
      <c r="C101" t="s">
        <v>4</v>
      </c>
      <c r="D101" t="s">
        <v>69</v>
      </c>
      <c r="E101">
        <v>83.95</v>
      </c>
      <c r="F101" t="s">
        <v>73</v>
      </c>
      <c r="G101" s="2">
        <f t="shared" si="6"/>
        <v>83.95</v>
      </c>
      <c r="H101" s="3">
        <f>E101*'21run'!$C$1</f>
        <v>624.82306000000005</v>
      </c>
      <c r="I101">
        <v>10</v>
      </c>
      <c r="J101" s="3">
        <f>I101*'21run'!$C$1</f>
        <v>74.427999999999997</v>
      </c>
      <c r="K101" s="3">
        <f t="shared" si="7"/>
        <v>699.25106000000005</v>
      </c>
      <c r="L101" t="s">
        <v>45</v>
      </c>
      <c r="M101" t="s">
        <v>50</v>
      </c>
      <c r="N101">
        <v>1100</v>
      </c>
      <c r="O101" s="1">
        <f t="shared" si="10"/>
        <v>400.74893999999995</v>
      </c>
      <c r="P101" s="4">
        <f t="shared" si="11"/>
        <v>0.36431721818181811</v>
      </c>
    </row>
    <row r="102" spans="1:16" ht="15" customHeight="1" x14ac:dyDescent="0.25">
      <c r="A102" s="5">
        <v>43139</v>
      </c>
      <c r="B102" t="s">
        <v>26</v>
      </c>
      <c r="C102" t="s">
        <v>4</v>
      </c>
      <c r="D102" t="s">
        <v>69</v>
      </c>
      <c r="E102">
        <v>83.95</v>
      </c>
      <c r="F102" t="s">
        <v>73</v>
      </c>
      <c r="G102" s="2">
        <f t="shared" si="6"/>
        <v>83.95</v>
      </c>
      <c r="H102" s="3">
        <f>E102*'21run'!$C$1</f>
        <v>624.82306000000005</v>
      </c>
      <c r="I102">
        <v>10</v>
      </c>
      <c r="J102" s="3">
        <f>I102*'21run'!$C$1</f>
        <v>74.427999999999997</v>
      </c>
      <c r="K102" s="3">
        <f t="shared" si="7"/>
        <v>699.25106000000005</v>
      </c>
      <c r="L102" t="s">
        <v>45</v>
      </c>
      <c r="M102" t="s">
        <v>50</v>
      </c>
      <c r="N102">
        <v>1100</v>
      </c>
      <c r="O102" s="1">
        <f t="shared" si="10"/>
        <v>400.74893999999995</v>
      </c>
      <c r="P102" s="4">
        <f t="shared" si="11"/>
        <v>0.36431721818181811</v>
      </c>
    </row>
    <row r="103" spans="1:16" ht="15" customHeight="1" x14ac:dyDescent="0.25">
      <c r="A103" s="5">
        <v>43140</v>
      </c>
      <c r="B103" t="s">
        <v>26</v>
      </c>
      <c r="C103" t="s">
        <v>4</v>
      </c>
      <c r="D103" t="s">
        <v>69</v>
      </c>
      <c r="E103">
        <v>83.95</v>
      </c>
      <c r="F103" t="s">
        <v>73</v>
      </c>
      <c r="G103" s="2">
        <f t="shared" si="6"/>
        <v>83.95</v>
      </c>
      <c r="H103" s="3">
        <f>E103*'21run'!$C$1</f>
        <v>624.82306000000005</v>
      </c>
      <c r="I103">
        <v>10</v>
      </c>
      <c r="J103" s="3">
        <f>I103*'21run'!$C$1</f>
        <v>74.427999999999997</v>
      </c>
      <c r="K103" s="3">
        <f t="shared" si="7"/>
        <v>699.25106000000005</v>
      </c>
      <c r="L103" t="s">
        <v>45</v>
      </c>
      <c r="M103" t="s">
        <v>50</v>
      </c>
      <c r="N103">
        <v>1100</v>
      </c>
      <c r="O103" s="1">
        <f t="shared" si="10"/>
        <v>400.74893999999995</v>
      </c>
      <c r="P103" s="4">
        <f t="shared" si="11"/>
        <v>0.36431721818181811</v>
      </c>
    </row>
    <row r="104" spans="1:16" ht="15" customHeight="1" x14ac:dyDescent="0.25">
      <c r="A104" s="5">
        <v>43135</v>
      </c>
      <c r="B104" t="s">
        <v>26</v>
      </c>
      <c r="C104" t="s">
        <v>5</v>
      </c>
      <c r="D104" t="s">
        <v>69</v>
      </c>
      <c r="E104">
        <v>83.95</v>
      </c>
      <c r="F104" t="s">
        <v>73</v>
      </c>
      <c r="G104" s="2">
        <f t="shared" si="6"/>
        <v>83.95</v>
      </c>
      <c r="H104" s="3">
        <f>E104*'21run'!$C$1</f>
        <v>624.82306000000005</v>
      </c>
      <c r="I104">
        <v>10</v>
      </c>
      <c r="J104" s="3">
        <f>I104*'21run'!$C$1</f>
        <v>74.427999999999997</v>
      </c>
      <c r="K104" s="3">
        <f t="shared" si="7"/>
        <v>699.25106000000005</v>
      </c>
      <c r="L104" t="s">
        <v>45</v>
      </c>
      <c r="M104" t="s">
        <v>50</v>
      </c>
      <c r="N104">
        <v>1000</v>
      </c>
      <c r="O104" s="1">
        <f t="shared" si="10"/>
        <v>300.74893999999995</v>
      </c>
      <c r="P104" s="4">
        <f t="shared" si="11"/>
        <v>0.30074893999999996</v>
      </c>
    </row>
    <row r="105" spans="1:16" ht="15" customHeight="1" x14ac:dyDescent="0.25">
      <c r="A105" s="5">
        <v>43136</v>
      </c>
      <c r="B105" t="s">
        <v>26</v>
      </c>
      <c r="C105" t="s">
        <v>5</v>
      </c>
      <c r="D105" t="s">
        <v>69</v>
      </c>
      <c r="E105">
        <v>83.95</v>
      </c>
      <c r="F105" t="s">
        <v>73</v>
      </c>
      <c r="G105" s="2">
        <f t="shared" si="6"/>
        <v>83.95</v>
      </c>
      <c r="H105" s="3">
        <f>E105*'21run'!$C$1</f>
        <v>624.82306000000005</v>
      </c>
      <c r="I105">
        <v>10</v>
      </c>
      <c r="J105" s="3">
        <f>I105*'21run'!$C$1</f>
        <v>74.427999999999997</v>
      </c>
      <c r="K105" s="3">
        <f t="shared" si="7"/>
        <v>699.25106000000005</v>
      </c>
      <c r="L105" t="s">
        <v>45</v>
      </c>
      <c r="M105" t="s">
        <v>50</v>
      </c>
      <c r="N105">
        <v>1000</v>
      </c>
      <c r="O105" s="1">
        <f t="shared" si="10"/>
        <v>300.74893999999995</v>
      </c>
      <c r="P105" s="4">
        <f t="shared" si="11"/>
        <v>0.30074893999999996</v>
      </c>
    </row>
    <row r="106" spans="1:16" ht="15" customHeight="1" x14ac:dyDescent="0.25">
      <c r="A106" s="5">
        <v>43138</v>
      </c>
      <c r="B106" t="s">
        <v>26</v>
      </c>
      <c r="C106" t="s">
        <v>5</v>
      </c>
      <c r="D106" t="s">
        <v>69</v>
      </c>
      <c r="E106">
        <v>83.95</v>
      </c>
      <c r="F106" t="s">
        <v>73</v>
      </c>
      <c r="G106" s="2">
        <f t="shared" si="6"/>
        <v>83.95</v>
      </c>
      <c r="H106" s="3">
        <f>E106*'21run'!$C$1</f>
        <v>624.82306000000005</v>
      </c>
      <c r="I106">
        <v>10</v>
      </c>
      <c r="J106" s="3">
        <f>I106*'21run'!$C$1</f>
        <v>74.427999999999997</v>
      </c>
      <c r="K106" s="3">
        <f t="shared" si="7"/>
        <v>699.25106000000005</v>
      </c>
      <c r="L106" t="s">
        <v>45</v>
      </c>
      <c r="M106" t="s">
        <v>50</v>
      </c>
      <c r="N106">
        <v>1000</v>
      </c>
      <c r="O106" s="1">
        <f t="shared" si="10"/>
        <v>300.74893999999995</v>
      </c>
      <c r="P106" s="4">
        <f t="shared" si="11"/>
        <v>0.30074893999999996</v>
      </c>
    </row>
    <row r="107" spans="1:16" ht="15" customHeight="1" x14ac:dyDescent="0.25">
      <c r="A107" s="5">
        <v>43139</v>
      </c>
      <c r="B107" t="s">
        <v>26</v>
      </c>
      <c r="C107" t="s">
        <v>5</v>
      </c>
      <c r="D107" t="s">
        <v>69</v>
      </c>
      <c r="E107">
        <v>79.95</v>
      </c>
      <c r="F107" t="s">
        <v>73</v>
      </c>
      <c r="G107" s="2">
        <f t="shared" si="6"/>
        <v>79.95</v>
      </c>
      <c r="H107" s="3">
        <f>E107*'21run'!$C$1</f>
        <v>595.05186000000003</v>
      </c>
      <c r="I107">
        <v>10</v>
      </c>
      <c r="J107" s="3">
        <f>I107*'21run'!$C$1</f>
        <v>74.427999999999997</v>
      </c>
      <c r="K107" s="3">
        <f t="shared" si="7"/>
        <v>669.47986000000003</v>
      </c>
      <c r="L107" t="s">
        <v>45</v>
      </c>
      <c r="M107" t="s">
        <v>50</v>
      </c>
      <c r="N107">
        <v>1000</v>
      </c>
      <c r="O107" s="1">
        <f t="shared" si="10"/>
        <v>330.52013999999997</v>
      </c>
      <c r="P107" s="4">
        <f t="shared" si="11"/>
        <v>0.33052013999999996</v>
      </c>
    </row>
    <row r="108" spans="1:16" ht="15" customHeight="1" x14ac:dyDescent="0.25">
      <c r="A108" s="5">
        <v>43140</v>
      </c>
      <c r="B108" t="s">
        <v>26</v>
      </c>
      <c r="C108" t="s">
        <v>5</v>
      </c>
      <c r="D108" t="s">
        <v>69</v>
      </c>
      <c r="E108">
        <v>79.95</v>
      </c>
      <c r="F108" t="s">
        <v>73</v>
      </c>
      <c r="G108" s="2">
        <f t="shared" si="6"/>
        <v>79.95</v>
      </c>
      <c r="H108" s="3">
        <f>E108*'21run'!$C$1</f>
        <v>595.05186000000003</v>
      </c>
      <c r="I108">
        <v>10</v>
      </c>
      <c r="J108" s="3">
        <f>I108*'21run'!$C$1</f>
        <v>74.427999999999997</v>
      </c>
      <c r="K108" s="3">
        <f t="shared" si="7"/>
        <v>669.47986000000003</v>
      </c>
      <c r="L108" t="s">
        <v>45</v>
      </c>
      <c r="M108" t="s">
        <v>50</v>
      </c>
      <c r="N108">
        <v>1000</v>
      </c>
      <c r="O108" s="1">
        <f t="shared" si="10"/>
        <v>330.52013999999997</v>
      </c>
      <c r="P108" s="4">
        <f t="shared" si="11"/>
        <v>0.33052013999999996</v>
      </c>
    </row>
    <row r="109" spans="1:16" ht="15" customHeight="1" x14ac:dyDescent="0.25">
      <c r="A109" s="5">
        <v>43135</v>
      </c>
      <c r="B109" t="s">
        <v>24</v>
      </c>
      <c r="C109" t="s">
        <v>7</v>
      </c>
      <c r="D109" t="s">
        <v>69</v>
      </c>
      <c r="E109">
        <v>125.95</v>
      </c>
      <c r="F109" t="s">
        <v>73</v>
      </c>
      <c r="G109" s="2">
        <f t="shared" si="6"/>
        <v>125.95</v>
      </c>
      <c r="H109" s="3">
        <f>E109*'21run'!$C$1</f>
        <v>937.42066</v>
      </c>
      <c r="I109">
        <v>10</v>
      </c>
      <c r="J109" s="3">
        <f>I109*'21run'!$C$1</f>
        <v>74.427999999999997</v>
      </c>
      <c r="K109" s="3">
        <f t="shared" si="7"/>
        <v>1011.84866</v>
      </c>
      <c r="L109" t="s">
        <v>45</v>
      </c>
      <c r="M109" t="s">
        <v>50</v>
      </c>
      <c r="N109">
        <v>1400</v>
      </c>
      <c r="O109" s="1">
        <f t="shared" si="10"/>
        <v>388.15134</v>
      </c>
      <c r="P109" s="4">
        <f t="shared" si="11"/>
        <v>0.27725095714285714</v>
      </c>
    </row>
    <row r="110" spans="1:16" ht="15" customHeight="1" x14ac:dyDescent="0.25">
      <c r="A110" s="5">
        <v>43136</v>
      </c>
      <c r="B110" t="s">
        <v>24</v>
      </c>
      <c r="C110" t="s">
        <v>7</v>
      </c>
      <c r="D110" t="s">
        <v>69</v>
      </c>
      <c r="E110">
        <v>125.95</v>
      </c>
      <c r="F110" t="s">
        <v>73</v>
      </c>
      <c r="G110" s="2">
        <f t="shared" si="6"/>
        <v>125.95</v>
      </c>
      <c r="H110" s="3">
        <f>E110*'21run'!$C$1</f>
        <v>937.42066</v>
      </c>
      <c r="I110">
        <v>10</v>
      </c>
      <c r="J110" s="3">
        <f>I110*'21run'!$C$1</f>
        <v>74.427999999999997</v>
      </c>
      <c r="K110" s="3">
        <f t="shared" si="7"/>
        <v>1011.84866</v>
      </c>
      <c r="L110" t="s">
        <v>45</v>
      </c>
      <c r="M110" t="s">
        <v>50</v>
      </c>
      <c r="N110">
        <v>1400</v>
      </c>
      <c r="O110" s="1">
        <f t="shared" si="10"/>
        <v>388.15134</v>
      </c>
      <c r="P110" s="4">
        <f t="shared" si="11"/>
        <v>0.27725095714285714</v>
      </c>
    </row>
    <row r="111" spans="1:16" ht="15" customHeight="1" x14ac:dyDescent="0.25">
      <c r="A111" s="5">
        <v>43138</v>
      </c>
      <c r="B111" t="s">
        <v>24</v>
      </c>
      <c r="C111" t="s">
        <v>7</v>
      </c>
      <c r="D111" t="s">
        <v>69</v>
      </c>
      <c r="E111">
        <v>125.95</v>
      </c>
      <c r="F111" t="s">
        <v>73</v>
      </c>
      <c r="G111" s="2">
        <f t="shared" si="6"/>
        <v>125.95</v>
      </c>
      <c r="H111" s="3">
        <f>E111*'21run'!$C$1</f>
        <v>937.42066</v>
      </c>
      <c r="I111">
        <v>10</v>
      </c>
      <c r="J111" s="3">
        <f>I111*'21run'!$C$1</f>
        <v>74.427999999999997</v>
      </c>
      <c r="K111" s="3">
        <f t="shared" si="7"/>
        <v>1011.84866</v>
      </c>
      <c r="L111" t="s">
        <v>45</v>
      </c>
      <c r="M111" t="s">
        <v>50</v>
      </c>
      <c r="N111">
        <v>1400</v>
      </c>
      <c r="O111" s="1">
        <f t="shared" si="10"/>
        <v>388.15134</v>
      </c>
      <c r="P111" s="4">
        <f t="shared" si="11"/>
        <v>0.27725095714285714</v>
      </c>
    </row>
    <row r="112" spans="1:16" ht="15" customHeight="1" x14ac:dyDescent="0.25">
      <c r="A112" s="5">
        <v>43139</v>
      </c>
      <c r="B112" t="s">
        <v>24</v>
      </c>
      <c r="C112" t="s">
        <v>7</v>
      </c>
      <c r="D112" t="s">
        <v>69</v>
      </c>
      <c r="E112">
        <v>125.95</v>
      </c>
      <c r="F112" t="s">
        <v>73</v>
      </c>
      <c r="G112" s="2">
        <f t="shared" si="6"/>
        <v>125.95</v>
      </c>
      <c r="H112" s="3">
        <f>E112*'21run'!$C$1</f>
        <v>937.42066</v>
      </c>
      <c r="I112">
        <v>10</v>
      </c>
      <c r="J112" s="3">
        <f>I112*'21run'!$C$1</f>
        <v>74.427999999999997</v>
      </c>
      <c r="K112" s="3">
        <f t="shared" si="7"/>
        <v>1011.84866</v>
      </c>
      <c r="L112" t="s">
        <v>45</v>
      </c>
      <c r="M112" t="s">
        <v>50</v>
      </c>
      <c r="N112">
        <v>1400</v>
      </c>
      <c r="O112" s="1">
        <f t="shared" si="10"/>
        <v>388.15134</v>
      </c>
      <c r="P112" s="4">
        <f t="shared" si="11"/>
        <v>0.27725095714285714</v>
      </c>
    </row>
    <row r="113" spans="1:16" ht="15" customHeight="1" x14ac:dyDescent="0.25">
      <c r="A113" s="5">
        <v>43140</v>
      </c>
      <c r="B113" t="s">
        <v>24</v>
      </c>
      <c r="C113" t="s">
        <v>7</v>
      </c>
      <c r="D113" t="s">
        <v>69</v>
      </c>
      <c r="E113">
        <v>125.95</v>
      </c>
      <c r="F113" t="s">
        <v>73</v>
      </c>
      <c r="G113" s="2">
        <f t="shared" si="6"/>
        <v>125.95</v>
      </c>
      <c r="H113" s="3">
        <f>E113*'21run'!$C$1</f>
        <v>937.42066</v>
      </c>
      <c r="I113">
        <v>10</v>
      </c>
      <c r="J113" s="3">
        <f>I113*'21run'!$C$1</f>
        <v>74.427999999999997</v>
      </c>
      <c r="K113" s="3">
        <f t="shared" si="7"/>
        <v>1011.84866</v>
      </c>
      <c r="L113" t="s">
        <v>45</v>
      </c>
      <c r="M113" t="s">
        <v>50</v>
      </c>
      <c r="N113">
        <v>1400</v>
      </c>
      <c r="O113" s="1">
        <f t="shared" si="10"/>
        <v>388.15134</v>
      </c>
      <c r="P113" s="4">
        <f t="shared" si="11"/>
        <v>0.27725095714285714</v>
      </c>
    </row>
    <row r="114" spans="1:16" ht="15" customHeight="1" x14ac:dyDescent="0.25">
      <c r="A114" s="5">
        <v>43135</v>
      </c>
      <c r="B114" t="s">
        <v>24</v>
      </c>
      <c r="C114" t="s">
        <v>3</v>
      </c>
      <c r="D114" t="s">
        <v>69</v>
      </c>
      <c r="E114">
        <v>170</v>
      </c>
      <c r="F114" t="s">
        <v>73</v>
      </c>
      <c r="G114" s="2">
        <f t="shared" si="6"/>
        <v>170</v>
      </c>
      <c r="H114" s="3">
        <f>E114*'21run'!$C$1</f>
        <v>1265.2760000000001</v>
      </c>
      <c r="I114">
        <v>10</v>
      </c>
      <c r="J114" s="3">
        <f>I114*'21run'!$C$1</f>
        <v>74.427999999999997</v>
      </c>
      <c r="K114" s="3">
        <f t="shared" si="7"/>
        <v>1339.7040000000002</v>
      </c>
      <c r="L114" t="s">
        <v>45</v>
      </c>
      <c r="M114" t="s">
        <v>50</v>
      </c>
      <c r="N114">
        <v>1600</v>
      </c>
      <c r="O114" s="1">
        <f t="shared" si="10"/>
        <v>260.29599999999982</v>
      </c>
      <c r="P114" s="4">
        <f t="shared" si="11"/>
        <v>0.16268499999999989</v>
      </c>
    </row>
    <row r="115" spans="1:16" ht="15" customHeight="1" x14ac:dyDescent="0.25">
      <c r="A115" s="5">
        <v>43136</v>
      </c>
      <c r="B115" t="s">
        <v>24</v>
      </c>
      <c r="C115" t="s">
        <v>3</v>
      </c>
      <c r="D115" t="s">
        <v>69</v>
      </c>
      <c r="E115">
        <v>170</v>
      </c>
      <c r="F115" t="s">
        <v>73</v>
      </c>
      <c r="G115" s="2">
        <f t="shared" si="6"/>
        <v>170</v>
      </c>
      <c r="H115" s="3">
        <f>E115*'21run'!$C$1</f>
        <v>1265.2760000000001</v>
      </c>
      <c r="I115">
        <v>10</v>
      </c>
      <c r="J115" s="3">
        <f>I115*'21run'!$C$1</f>
        <v>74.427999999999997</v>
      </c>
      <c r="K115" s="3">
        <f t="shared" si="7"/>
        <v>1339.7040000000002</v>
      </c>
      <c r="L115" t="s">
        <v>45</v>
      </c>
      <c r="M115" t="s">
        <v>50</v>
      </c>
      <c r="N115">
        <v>1600</v>
      </c>
      <c r="O115" s="1">
        <f t="shared" si="10"/>
        <v>260.29599999999982</v>
      </c>
      <c r="P115" s="4">
        <f t="shared" si="11"/>
        <v>0.16268499999999989</v>
      </c>
    </row>
    <row r="116" spans="1:16" ht="15" customHeight="1" x14ac:dyDescent="0.25">
      <c r="A116" s="5">
        <v>43138</v>
      </c>
      <c r="B116" t="s">
        <v>24</v>
      </c>
      <c r="C116" t="s">
        <v>3</v>
      </c>
      <c r="D116" t="s">
        <v>69</v>
      </c>
      <c r="E116">
        <v>170</v>
      </c>
      <c r="F116" t="s">
        <v>73</v>
      </c>
      <c r="G116" s="2">
        <f t="shared" si="6"/>
        <v>170</v>
      </c>
      <c r="H116" s="3">
        <f>E116*'21run'!$C$1</f>
        <v>1265.2760000000001</v>
      </c>
      <c r="I116">
        <v>10</v>
      </c>
      <c r="J116" s="3">
        <f>I116*'21run'!$C$1</f>
        <v>74.427999999999997</v>
      </c>
      <c r="K116" s="3">
        <f t="shared" si="7"/>
        <v>1339.7040000000002</v>
      </c>
      <c r="L116" t="s">
        <v>45</v>
      </c>
      <c r="M116" t="s">
        <v>50</v>
      </c>
      <c r="N116">
        <v>1600</v>
      </c>
      <c r="O116" s="1">
        <f t="shared" si="10"/>
        <v>260.29599999999982</v>
      </c>
      <c r="P116" s="4">
        <f t="shared" si="11"/>
        <v>0.16268499999999989</v>
      </c>
    </row>
    <row r="117" spans="1:16" ht="15" customHeight="1" x14ac:dyDescent="0.25">
      <c r="A117" s="5">
        <v>43139</v>
      </c>
      <c r="B117" t="s">
        <v>24</v>
      </c>
      <c r="C117" t="s">
        <v>3</v>
      </c>
      <c r="D117" t="s">
        <v>69</v>
      </c>
      <c r="E117">
        <v>170</v>
      </c>
      <c r="F117" t="s">
        <v>73</v>
      </c>
      <c r="G117" s="2">
        <f t="shared" si="6"/>
        <v>170</v>
      </c>
      <c r="H117" s="3">
        <f>E117*'21run'!$C$1</f>
        <v>1265.2760000000001</v>
      </c>
      <c r="I117">
        <v>10</v>
      </c>
      <c r="J117" s="3">
        <f>I117*'21run'!$C$1</f>
        <v>74.427999999999997</v>
      </c>
      <c r="K117" s="3">
        <f t="shared" si="7"/>
        <v>1339.7040000000002</v>
      </c>
      <c r="L117" t="s">
        <v>45</v>
      </c>
      <c r="M117" t="s">
        <v>50</v>
      </c>
      <c r="N117">
        <v>1600</v>
      </c>
      <c r="O117" s="1">
        <f t="shared" si="10"/>
        <v>260.29599999999982</v>
      </c>
      <c r="P117" s="4">
        <f t="shared" si="11"/>
        <v>0.16268499999999989</v>
      </c>
    </row>
    <row r="118" spans="1:16" ht="15" customHeight="1" x14ac:dyDescent="0.25">
      <c r="A118" s="5">
        <v>43140</v>
      </c>
      <c r="B118" t="s">
        <v>24</v>
      </c>
      <c r="C118" t="s">
        <v>3</v>
      </c>
      <c r="D118" t="s">
        <v>69</v>
      </c>
      <c r="E118">
        <v>170</v>
      </c>
      <c r="F118" t="s">
        <v>73</v>
      </c>
      <c r="G118" s="2">
        <f t="shared" si="6"/>
        <v>170</v>
      </c>
      <c r="H118" s="3">
        <f>E118*'21run'!$C$1</f>
        <v>1265.2760000000001</v>
      </c>
      <c r="I118">
        <v>10</v>
      </c>
      <c r="J118" s="3">
        <f>I118*'21run'!$C$1</f>
        <v>74.427999999999997</v>
      </c>
      <c r="K118" s="3">
        <f t="shared" si="7"/>
        <v>1339.7040000000002</v>
      </c>
      <c r="L118" t="s">
        <v>45</v>
      </c>
      <c r="M118" t="s">
        <v>50</v>
      </c>
      <c r="N118">
        <v>1600</v>
      </c>
      <c r="O118" s="1">
        <f t="shared" si="10"/>
        <v>260.29599999999982</v>
      </c>
      <c r="P118" s="4">
        <f t="shared" si="11"/>
        <v>0.16268499999999989</v>
      </c>
    </row>
    <row r="119" spans="1:16" ht="15" customHeight="1" x14ac:dyDescent="0.25">
      <c r="A119" s="5">
        <v>43135</v>
      </c>
      <c r="B119" t="s">
        <v>24</v>
      </c>
      <c r="C119" t="s">
        <v>0</v>
      </c>
      <c r="D119" t="s">
        <v>69</v>
      </c>
      <c r="E119">
        <v>99.95</v>
      </c>
      <c r="F119" t="s">
        <v>73</v>
      </c>
      <c r="G119" s="2">
        <f t="shared" si="6"/>
        <v>99.95</v>
      </c>
      <c r="H119" s="3">
        <f>E119*'21run'!$C$1</f>
        <v>743.90786000000003</v>
      </c>
      <c r="I119">
        <v>10</v>
      </c>
      <c r="J119" s="3">
        <f>I119*'21run'!$C$1</f>
        <v>74.427999999999997</v>
      </c>
      <c r="K119" s="3">
        <f t="shared" si="7"/>
        <v>818.33586000000003</v>
      </c>
      <c r="L119" t="s">
        <v>45</v>
      </c>
      <c r="M119" t="s">
        <v>50</v>
      </c>
      <c r="N119">
        <v>1400</v>
      </c>
      <c r="O119" s="1">
        <f t="shared" si="10"/>
        <v>581.66413999999997</v>
      </c>
      <c r="P119" s="4">
        <f t="shared" si="11"/>
        <v>0.41547438571428569</v>
      </c>
    </row>
    <row r="120" spans="1:16" ht="15" customHeight="1" x14ac:dyDescent="0.25">
      <c r="A120" s="5">
        <v>43136</v>
      </c>
      <c r="B120" t="s">
        <v>24</v>
      </c>
      <c r="C120" t="s">
        <v>0</v>
      </c>
      <c r="D120" t="s">
        <v>69</v>
      </c>
      <c r="E120">
        <v>99.95</v>
      </c>
      <c r="F120" t="s">
        <v>73</v>
      </c>
      <c r="G120" s="2">
        <f t="shared" si="6"/>
        <v>99.95</v>
      </c>
      <c r="H120" s="3">
        <f>E120*'21run'!$C$1</f>
        <v>743.90786000000003</v>
      </c>
      <c r="I120">
        <v>10</v>
      </c>
      <c r="J120" s="3">
        <f>I120*'21run'!$C$1</f>
        <v>74.427999999999997</v>
      </c>
      <c r="K120" s="3">
        <f t="shared" si="7"/>
        <v>818.33586000000003</v>
      </c>
      <c r="L120" t="s">
        <v>45</v>
      </c>
      <c r="M120" t="s">
        <v>50</v>
      </c>
      <c r="N120">
        <v>1400</v>
      </c>
      <c r="O120" s="1">
        <f t="shared" si="10"/>
        <v>581.66413999999997</v>
      </c>
      <c r="P120" s="4">
        <f t="shared" si="11"/>
        <v>0.41547438571428569</v>
      </c>
    </row>
    <row r="121" spans="1:16" ht="15" customHeight="1" x14ac:dyDescent="0.25">
      <c r="A121" s="5">
        <v>43138</v>
      </c>
      <c r="B121" t="s">
        <v>24</v>
      </c>
      <c r="C121" t="s">
        <v>0</v>
      </c>
      <c r="D121" t="s">
        <v>69</v>
      </c>
      <c r="E121">
        <v>99.95</v>
      </c>
      <c r="F121" t="s">
        <v>73</v>
      </c>
      <c r="G121" s="2">
        <f t="shared" si="6"/>
        <v>99.95</v>
      </c>
      <c r="H121" s="3">
        <f>E121*'21run'!$C$1</f>
        <v>743.90786000000003</v>
      </c>
      <c r="I121">
        <v>10</v>
      </c>
      <c r="J121" s="3">
        <f>I121*'21run'!$C$1</f>
        <v>74.427999999999997</v>
      </c>
      <c r="K121" s="3">
        <f t="shared" si="7"/>
        <v>818.33586000000003</v>
      </c>
      <c r="L121" t="s">
        <v>45</v>
      </c>
      <c r="M121" t="s">
        <v>50</v>
      </c>
      <c r="N121">
        <v>1400</v>
      </c>
      <c r="O121" s="1">
        <f t="shared" si="10"/>
        <v>581.66413999999997</v>
      </c>
      <c r="P121" s="4">
        <f t="shared" si="11"/>
        <v>0.41547438571428569</v>
      </c>
    </row>
    <row r="122" spans="1:16" ht="15" customHeight="1" x14ac:dyDescent="0.25">
      <c r="A122" s="5">
        <v>43139</v>
      </c>
      <c r="B122" t="s">
        <v>24</v>
      </c>
      <c r="C122" t="s">
        <v>0</v>
      </c>
      <c r="D122" t="s">
        <v>69</v>
      </c>
      <c r="E122">
        <v>99.95</v>
      </c>
      <c r="F122" t="s">
        <v>73</v>
      </c>
      <c r="G122" s="2">
        <f t="shared" si="6"/>
        <v>99.95</v>
      </c>
      <c r="H122" s="3">
        <f>E122*'21run'!$C$1</f>
        <v>743.90786000000003</v>
      </c>
      <c r="I122">
        <v>10</v>
      </c>
      <c r="J122" s="3">
        <f>I122*'21run'!$C$1</f>
        <v>74.427999999999997</v>
      </c>
      <c r="K122" s="3">
        <f t="shared" si="7"/>
        <v>818.33586000000003</v>
      </c>
      <c r="L122" t="s">
        <v>45</v>
      </c>
      <c r="M122" t="s">
        <v>50</v>
      </c>
      <c r="N122">
        <v>1400</v>
      </c>
      <c r="O122" s="1">
        <f t="shared" si="10"/>
        <v>581.66413999999997</v>
      </c>
      <c r="P122" s="4">
        <f t="shared" si="11"/>
        <v>0.41547438571428569</v>
      </c>
    </row>
    <row r="123" spans="1:16" ht="15" customHeight="1" x14ac:dyDescent="0.25">
      <c r="A123" s="5">
        <v>43140</v>
      </c>
      <c r="B123" t="s">
        <v>24</v>
      </c>
      <c r="C123" t="s">
        <v>0</v>
      </c>
      <c r="D123" t="s">
        <v>69</v>
      </c>
      <c r="E123">
        <v>99.95</v>
      </c>
      <c r="F123" t="s">
        <v>73</v>
      </c>
      <c r="G123" s="2">
        <f t="shared" si="6"/>
        <v>99.95</v>
      </c>
      <c r="H123" s="3">
        <f>E123*'21run'!$C$1</f>
        <v>743.90786000000003</v>
      </c>
      <c r="I123">
        <v>10</v>
      </c>
      <c r="J123" s="3">
        <f>I123*'21run'!$C$1</f>
        <v>74.427999999999997</v>
      </c>
      <c r="K123" s="3">
        <f t="shared" si="7"/>
        <v>818.33586000000003</v>
      </c>
      <c r="L123" t="s">
        <v>45</v>
      </c>
      <c r="M123" t="s">
        <v>50</v>
      </c>
      <c r="N123">
        <v>1400</v>
      </c>
      <c r="O123" s="1">
        <f t="shared" si="10"/>
        <v>581.66413999999997</v>
      </c>
      <c r="P123" s="4">
        <f t="shared" si="11"/>
        <v>0.41547438571428569</v>
      </c>
    </row>
    <row r="124" spans="1:16" ht="15" customHeight="1" x14ac:dyDescent="0.25">
      <c r="A124" s="5">
        <v>43135</v>
      </c>
      <c r="B124" t="s">
        <v>24</v>
      </c>
      <c r="C124" t="s">
        <v>8</v>
      </c>
      <c r="D124" t="s">
        <v>69</v>
      </c>
      <c r="E124">
        <v>99.95</v>
      </c>
      <c r="F124" t="s">
        <v>73</v>
      </c>
      <c r="G124" s="2">
        <f t="shared" ref="G124:G133" si="12">E124</f>
        <v>99.95</v>
      </c>
      <c r="H124" s="3">
        <f>E124*'21run'!$C$1</f>
        <v>743.90786000000003</v>
      </c>
      <c r="I124">
        <v>10</v>
      </c>
      <c r="J124" s="3">
        <f>I124*'21run'!$C$1</f>
        <v>74.427999999999997</v>
      </c>
      <c r="K124" s="3">
        <f t="shared" ref="K124:K133" si="13">H124+J124</f>
        <v>818.33586000000003</v>
      </c>
      <c r="L124" t="s">
        <v>45</v>
      </c>
      <c r="M124" t="s">
        <v>50</v>
      </c>
      <c r="N124">
        <v>1400</v>
      </c>
      <c r="O124" s="1">
        <f t="shared" si="10"/>
        <v>581.66413999999997</v>
      </c>
      <c r="P124" s="4">
        <f t="shared" si="11"/>
        <v>0.41547438571428569</v>
      </c>
    </row>
    <row r="125" spans="1:16" ht="15" customHeight="1" x14ac:dyDescent="0.25">
      <c r="A125" s="5">
        <v>43136</v>
      </c>
      <c r="B125" t="s">
        <v>24</v>
      </c>
      <c r="C125" t="s">
        <v>8</v>
      </c>
      <c r="D125" t="s">
        <v>69</v>
      </c>
      <c r="E125">
        <v>99.95</v>
      </c>
      <c r="F125" t="s">
        <v>73</v>
      </c>
      <c r="G125" s="2">
        <f t="shared" si="12"/>
        <v>99.95</v>
      </c>
      <c r="H125" s="3">
        <f>E125*'21run'!$C$1</f>
        <v>743.90786000000003</v>
      </c>
      <c r="I125">
        <v>10</v>
      </c>
      <c r="J125" s="3">
        <f>I125*'21run'!$C$1</f>
        <v>74.427999999999997</v>
      </c>
      <c r="K125" s="3">
        <f t="shared" si="13"/>
        <v>818.33586000000003</v>
      </c>
      <c r="L125" t="s">
        <v>45</v>
      </c>
      <c r="M125" t="s">
        <v>50</v>
      </c>
      <c r="N125">
        <v>1400</v>
      </c>
      <c r="O125" s="1">
        <f t="shared" si="10"/>
        <v>581.66413999999997</v>
      </c>
      <c r="P125" s="4">
        <f t="shared" si="11"/>
        <v>0.41547438571428569</v>
      </c>
    </row>
    <row r="126" spans="1:16" ht="15" customHeight="1" x14ac:dyDescent="0.25">
      <c r="A126" s="5">
        <v>43138</v>
      </c>
      <c r="B126" t="s">
        <v>24</v>
      </c>
      <c r="C126" t="s">
        <v>8</v>
      </c>
      <c r="D126" t="s">
        <v>69</v>
      </c>
      <c r="E126">
        <v>99.95</v>
      </c>
      <c r="F126" t="s">
        <v>73</v>
      </c>
      <c r="G126" s="2">
        <f t="shared" si="12"/>
        <v>99.95</v>
      </c>
      <c r="H126" s="3">
        <f>E126*'21run'!$C$1</f>
        <v>743.90786000000003</v>
      </c>
      <c r="I126">
        <v>10</v>
      </c>
      <c r="J126" s="3">
        <f>I126*'21run'!$C$1</f>
        <v>74.427999999999997</v>
      </c>
      <c r="K126" s="3">
        <f t="shared" si="13"/>
        <v>818.33586000000003</v>
      </c>
      <c r="L126" t="s">
        <v>45</v>
      </c>
      <c r="M126" t="s">
        <v>50</v>
      </c>
      <c r="N126">
        <v>1400</v>
      </c>
      <c r="O126" s="1">
        <f t="shared" si="10"/>
        <v>581.66413999999997</v>
      </c>
      <c r="P126" s="4">
        <f t="shared" si="11"/>
        <v>0.41547438571428569</v>
      </c>
    </row>
    <row r="127" spans="1:16" ht="15" customHeight="1" x14ac:dyDescent="0.25">
      <c r="A127" s="5">
        <v>43139</v>
      </c>
      <c r="B127" t="s">
        <v>24</v>
      </c>
      <c r="C127" t="s">
        <v>8</v>
      </c>
      <c r="D127" t="s">
        <v>69</v>
      </c>
      <c r="E127">
        <v>99.95</v>
      </c>
      <c r="F127" t="s">
        <v>73</v>
      </c>
      <c r="G127" s="2">
        <f t="shared" si="12"/>
        <v>99.95</v>
      </c>
      <c r="H127" s="3">
        <f>E127*'21run'!$C$1</f>
        <v>743.90786000000003</v>
      </c>
      <c r="I127">
        <v>10</v>
      </c>
      <c r="J127" s="3">
        <f>I127*'21run'!$C$1</f>
        <v>74.427999999999997</v>
      </c>
      <c r="K127" s="3">
        <f t="shared" si="13"/>
        <v>818.33586000000003</v>
      </c>
      <c r="L127" t="s">
        <v>45</v>
      </c>
      <c r="M127" t="s">
        <v>50</v>
      </c>
      <c r="N127">
        <v>1400</v>
      </c>
      <c r="O127" s="1">
        <f t="shared" si="10"/>
        <v>581.66413999999997</v>
      </c>
      <c r="P127" s="4">
        <f t="shared" si="11"/>
        <v>0.41547438571428569</v>
      </c>
    </row>
    <row r="128" spans="1:16" ht="15" customHeight="1" x14ac:dyDescent="0.25">
      <c r="A128" s="5">
        <v>43140</v>
      </c>
      <c r="B128" t="s">
        <v>24</v>
      </c>
      <c r="C128" t="s">
        <v>8</v>
      </c>
      <c r="D128" t="s">
        <v>69</v>
      </c>
      <c r="E128">
        <v>99.95</v>
      </c>
      <c r="F128" t="s">
        <v>73</v>
      </c>
      <c r="G128" s="2">
        <f t="shared" si="12"/>
        <v>99.95</v>
      </c>
      <c r="H128" s="3">
        <f>E128*'21run'!$C$1</f>
        <v>743.90786000000003</v>
      </c>
      <c r="I128">
        <v>10</v>
      </c>
      <c r="J128" s="3">
        <f>I128*'21run'!$C$1</f>
        <v>74.427999999999997</v>
      </c>
      <c r="K128" s="3">
        <f t="shared" si="13"/>
        <v>818.33586000000003</v>
      </c>
      <c r="L128" t="s">
        <v>45</v>
      </c>
      <c r="M128" t="s">
        <v>50</v>
      </c>
      <c r="N128">
        <v>1400</v>
      </c>
      <c r="O128" s="1">
        <f t="shared" si="10"/>
        <v>581.66413999999997</v>
      </c>
      <c r="P128" s="4">
        <f t="shared" si="11"/>
        <v>0.41547438571428569</v>
      </c>
    </row>
    <row r="129" spans="1:16" ht="15" customHeight="1" x14ac:dyDescent="0.25">
      <c r="A129" s="5">
        <v>43135</v>
      </c>
      <c r="B129" t="s">
        <v>24</v>
      </c>
      <c r="C129" t="s">
        <v>6</v>
      </c>
      <c r="D129" t="s">
        <v>69</v>
      </c>
      <c r="E129">
        <v>152.94999999999999</v>
      </c>
      <c r="F129" t="s">
        <v>73</v>
      </c>
      <c r="G129" s="2">
        <f t="shared" si="12"/>
        <v>152.94999999999999</v>
      </c>
      <c r="H129" s="3">
        <f>E129*'21run'!$C$1</f>
        <v>1138.37626</v>
      </c>
      <c r="I129">
        <v>10</v>
      </c>
      <c r="J129" s="3">
        <f>I129*'21run'!$C$1</f>
        <v>74.427999999999997</v>
      </c>
      <c r="K129" s="3">
        <f t="shared" si="13"/>
        <v>1212.8042599999999</v>
      </c>
      <c r="L129" t="s">
        <v>45</v>
      </c>
      <c r="M129" t="s">
        <v>50</v>
      </c>
      <c r="N129">
        <v>1600</v>
      </c>
      <c r="O129" s="1">
        <f t="shared" si="10"/>
        <v>387.19574000000011</v>
      </c>
      <c r="P129" s="4">
        <f t="shared" si="11"/>
        <v>0.24199733750000008</v>
      </c>
    </row>
    <row r="130" spans="1:16" ht="15" customHeight="1" x14ac:dyDescent="0.25">
      <c r="A130" s="5">
        <v>43136</v>
      </c>
      <c r="B130" t="s">
        <v>24</v>
      </c>
      <c r="C130" t="s">
        <v>6</v>
      </c>
      <c r="D130" t="s">
        <v>69</v>
      </c>
      <c r="E130">
        <v>152.94999999999999</v>
      </c>
      <c r="F130" t="s">
        <v>73</v>
      </c>
      <c r="G130" s="2">
        <f t="shared" si="12"/>
        <v>152.94999999999999</v>
      </c>
      <c r="H130" s="3">
        <f>E130*'21run'!$C$1</f>
        <v>1138.37626</v>
      </c>
      <c r="I130">
        <v>10</v>
      </c>
      <c r="J130" s="3">
        <f>I130*'21run'!$C$1</f>
        <v>74.427999999999997</v>
      </c>
      <c r="K130" s="3">
        <f t="shared" si="13"/>
        <v>1212.8042599999999</v>
      </c>
      <c r="L130" t="s">
        <v>45</v>
      </c>
      <c r="M130" t="s">
        <v>50</v>
      </c>
      <c r="N130">
        <v>1600</v>
      </c>
      <c r="O130" s="1">
        <f>N130-K130</f>
        <v>387.19574000000011</v>
      </c>
      <c r="P130" s="4">
        <f>O130/N130</f>
        <v>0.24199733750000008</v>
      </c>
    </row>
    <row r="131" spans="1:16" ht="15" customHeight="1" x14ac:dyDescent="0.25">
      <c r="A131" s="5">
        <v>43138</v>
      </c>
      <c r="B131" t="s">
        <v>24</v>
      </c>
      <c r="C131" t="s">
        <v>6</v>
      </c>
      <c r="D131" t="s">
        <v>69</v>
      </c>
      <c r="E131">
        <v>152.94999999999999</v>
      </c>
      <c r="F131" t="s">
        <v>73</v>
      </c>
      <c r="G131" s="2">
        <f t="shared" si="12"/>
        <v>152.94999999999999</v>
      </c>
      <c r="H131" s="3">
        <f>E131*'21run'!$C$1</f>
        <v>1138.37626</v>
      </c>
      <c r="I131">
        <v>10</v>
      </c>
      <c r="J131" s="3">
        <f>I131*'21run'!$C$1</f>
        <v>74.427999999999997</v>
      </c>
      <c r="K131" s="3">
        <f t="shared" si="13"/>
        <v>1212.8042599999999</v>
      </c>
      <c r="L131" t="s">
        <v>45</v>
      </c>
      <c r="M131" t="s">
        <v>50</v>
      </c>
      <c r="N131">
        <v>1600</v>
      </c>
      <c r="O131" s="1">
        <f>N131-K131</f>
        <v>387.19574000000011</v>
      </c>
      <c r="P131" s="4">
        <f>O131/N131</f>
        <v>0.24199733750000008</v>
      </c>
    </row>
    <row r="132" spans="1:16" ht="15" customHeight="1" x14ac:dyDescent="0.25">
      <c r="A132" s="5">
        <v>43139</v>
      </c>
      <c r="B132" t="s">
        <v>24</v>
      </c>
      <c r="C132" t="s">
        <v>6</v>
      </c>
      <c r="D132" t="s">
        <v>69</v>
      </c>
      <c r="E132">
        <v>152.94999999999999</v>
      </c>
      <c r="F132" t="s">
        <v>73</v>
      </c>
      <c r="G132" s="2">
        <f t="shared" si="12"/>
        <v>152.94999999999999</v>
      </c>
      <c r="H132" s="3">
        <f>E132*'21run'!$C$1</f>
        <v>1138.37626</v>
      </c>
      <c r="I132">
        <v>10</v>
      </c>
      <c r="J132" s="3">
        <f>I132*'21run'!$C$1</f>
        <v>74.427999999999997</v>
      </c>
      <c r="K132" s="3">
        <f t="shared" si="13"/>
        <v>1212.8042599999999</v>
      </c>
      <c r="L132" t="s">
        <v>45</v>
      </c>
      <c r="M132" t="s">
        <v>50</v>
      </c>
      <c r="N132">
        <v>1600</v>
      </c>
      <c r="O132" s="1">
        <f>N132-K132</f>
        <v>387.19574000000011</v>
      </c>
      <c r="P132" s="4">
        <f>O132/N132</f>
        <v>0.24199733750000008</v>
      </c>
    </row>
    <row r="133" spans="1:16" ht="15" customHeight="1" x14ac:dyDescent="0.25">
      <c r="A133" s="5">
        <v>43140</v>
      </c>
      <c r="B133" t="s">
        <v>24</v>
      </c>
      <c r="C133" t="s">
        <v>6</v>
      </c>
      <c r="D133" t="s">
        <v>69</v>
      </c>
      <c r="E133">
        <v>152.94999999999999</v>
      </c>
      <c r="F133" t="s">
        <v>73</v>
      </c>
      <c r="G133" s="2">
        <f t="shared" si="12"/>
        <v>152.94999999999999</v>
      </c>
      <c r="H133" s="3">
        <f>E133*'21run'!$C$1</f>
        <v>1138.37626</v>
      </c>
      <c r="I133">
        <v>10</v>
      </c>
      <c r="J133" s="3">
        <f>I133*'21run'!$C$1</f>
        <v>74.427999999999997</v>
      </c>
      <c r="K133" s="3">
        <f t="shared" si="13"/>
        <v>1212.8042599999999</v>
      </c>
      <c r="L133" t="s">
        <v>45</v>
      </c>
      <c r="M133" t="s">
        <v>50</v>
      </c>
      <c r="N133">
        <v>1600</v>
      </c>
      <c r="O133" s="1">
        <f>N133-K133</f>
        <v>387.19574000000011</v>
      </c>
      <c r="P133" s="4">
        <f>O133/N133</f>
        <v>0.24199733750000008</v>
      </c>
    </row>
  </sheetData>
  <sheetProtection algorithmName="SHA-512" hashValue="M6OSNfX8YwKhKmA5YBxlTF8Xcoq9xlDN4DMiaY6aSc+qd3GBoHaic36pxi+rIcsuvV2h3T6nA24voz7FXUwqcA==" saltValue="2KGuBUTF4yk5p+MLiNcud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D128-07FC-42D8-8B24-7BF4BBF7E52A}">
  <dimension ref="A3:P123"/>
  <sheetViews>
    <sheetView topLeftCell="A88" workbookViewId="0">
      <selection activeCell="R119" sqref="R119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1.710937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7.570312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67</v>
      </c>
      <c r="F4" t="s">
        <v>74</v>
      </c>
      <c r="G4" s="2"/>
      <c r="H4" s="3">
        <v>1495</v>
      </c>
      <c r="I4">
        <v>0</v>
      </c>
      <c r="J4" s="3">
        <v>0</v>
      </c>
      <c r="K4" s="3">
        <f>H4+J4</f>
        <v>1495</v>
      </c>
      <c r="L4" t="s">
        <v>45</v>
      </c>
      <c r="M4" t="s">
        <v>68</v>
      </c>
      <c r="N4">
        <v>1500</v>
      </c>
      <c r="O4" s="1">
        <f t="shared" ref="O4:O38" si="0">N4-K4</f>
        <v>5</v>
      </c>
      <c r="P4" s="4">
        <f t="shared" ref="P4:P38" si="1">O4/N4</f>
        <v>3.3333333333333335E-3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67</v>
      </c>
      <c r="F5" t="s">
        <v>74</v>
      </c>
      <c r="G5" s="2"/>
      <c r="H5" s="3">
        <v>1495</v>
      </c>
      <c r="I5">
        <v>0</v>
      </c>
      <c r="J5" s="3">
        <v>0</v>
      </c>
      <c r="K5" s="3">
        <f>H5+J5</f>
        <v>1495</v>
      </c>
      <c r="L5" t="s">
        <v>45</v>
      </c>
      <c r="M5" t="s">
        <v>68</v>
      </c>
      <c r="N5">
        <v>1500</v>
      </c>
      <c r="O5" s="1">
        <f t="shared" si="0"/>
        <v>5</v>
      </c>
      <c r="P5" s="4">
        <f t="shared" si="1"/>
        <v>3.3333333333333335E-3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67</v>
      </c>
      <c r="F6" t="s">
        <v>74</v>
      </c>
      <c r="G6" s="2"/>
      <c r="H6" s="3">
        <v>1495</v>
      </c>
      <c r="I6">
        <v>0</v>
      </c>
      <c r="J6" s="3">
        <v>0</v>
      </c>
      <c r="K6" s="3">
        <f t="shared" ref="K6:K49" si="2">H6+J6</f>
        <v>1495</v>
      </c>
      <c r="L6" t="s">
        <v>45</v>
      </c>
      <c r="M6" t="s">
        <v>68</v>
      </c>
      <c r="N6">
        <v>1500</v>
      </c>
      <c r="O6" s="1">
        <f t="shared" si="0"/>
        <v>5</v>
      </c>
      <c r="P6" s="4">
        <f t="shared" si="1"/>
        <v>3.3333333333333335E-3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67</v>
      </c>
      <c r="F7" t="s">
        <v>74</v>
      </c>
      <c r="G7" s="2"/>
      <c r="H7" s="3">
        <v>1495</v>
      </c>
      <c r="I7">
        <v>0</v>
      </c>
      <c r="J7" s="3">
        <v>0</v>
      </c>
      <c r="K7" s="3">
        <f t="shared" si="2"/>
        <v>1495</v>
      </c>
      <c r="L7" t="s">
        <v>45</v>
      </c>
      <c r="M7" t="s">
        <v>68</v>
      </c>
      <c r="N7">
        <v>1500</v>
      </c>
      <c r="O7" s="1">
        <f t="shared" si="0"/>
        <v>5</v>
      </c>
      <c r="P7" s="4">
        <f t="shared" si="1"/>
        <v>3.3333333333333335E-3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67</v>
      </c>
      <c r="F8" t="s">
        <v>74</v>
      </c>
      <c r="G8" s="2"/>
      <c r="H8" s="3">
        <v>1495</v>
      </c>
      <c r="I8">
        <v>0</v>
      </c>
      <c r="J8" s="3">
        <v>0</v>
      </c>
      <c r="K8" s="3">
        <f t="shared" si="2"/>
        <v>1495</v>
      </c>
      <c r="L8" t="s">
        <v>45</v>
      </c>
      <c r="M8" t="s">
        <v>68</v>
      </c>
      <c r="N8">
        <v>1500</v>
      </c>
      <c r="O8" s="1">
        <f t="shared" si="0"/>
        <v>5</v>
      </c>
      <c r="P8" s="4">
        <f t="shared" si="1"/>
        <v>3.3333333333333335E-3</v>
      </c>
    </row>
    <row r="9" spans="1:16" x14ac:dyDescent="0.25">
      <c r="A9" s="5">
        <v>43135</v>
      </c>
      <c r="B9" t="s">
        <v>29</v>
      </c>
      <c r="C9" t="s">
        <v>53</v>
      </c>
      <c r="D9" t="s">
        <v>67</v>
      </c>
      <c r="F9" t="s">
        <v>74</v>
      </c>
      <c r="G9" s="2"/>
      <c r="H9" s="3">
        <v>1095</v>
      </c>
      <c r="I9">
        <v>0</v>
      </c>
      <c r="J9" s="3">
        <v>0</v>
      </c>
      <c r="K9" s="3">
        <f t="shared" si="2"/>
        <v>1095</v>
      </c>
      <c r="L9" t="s">
        <v>45</v>
      </c>
      <c r="M9" t="s">
        <v>68</v>
      </c>
      <c r="N9">
        <v>1100</v>
      </c>
      <c r="O9" s="1">
        <f t="shared" si="0"/>
        <v>5</v>
      </c>
      <c r="P9" s="4">
        <f t="shared" si="1"/>
        <v>4.5454545454545452E-3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67</v>
      </c>
      <c r="F10" t="s">
        <v>74</v>
      </c>
      <c r="G10" s="2"/>
      <c r="H10" s="3">
        <v>1095</v>
      </c>
      <c r="I10">
        <v>0</v>
      </c>
      <c r="J10" s="3">
        <v>0</v>
      </c>
      <c r="K10" s="3">
        <f t="shared" si="2"/>
        <v>1095</v>
      </c>
      <c r="L10" t="s">
        <v>45</v>
      </c>
      <c r="M10" t="s">
        <v>68</v>
      </c>
      <c r="N10">
        <v>1100</v>
      </c>
      <c r="O10" s="1">
        <f t="shared" si="0"/>
        <v>5</v>
      </c>
      <c r="P10" s="4">
        <f t="shared" si="1"/>
        <v>4.5454545454545452E-3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67</v>
      </c>
      <c r="F11" t="s">
        <v>74</v>
      </c>
      <c r="G11" s="2"/>
      <c r="H11" s="3">
        <v>1095</v>
      </c>
      <c r="I11">
        <v>0</v>
      </c>
      <c r="J11" s="3">
        <v>0</v>
      </c>
      <c r="K11" s="3">
        <f t="shared" si="2"/>
        <v>1095</v>
      </c>
      <c r="L11" t="s">
        <v>45</v>
      </c>
      <c r="M11" t="s">
        <v>68</v>
      </c>
      <c r="N11">
        <v>1100</v>
      </c>
      <c r="O11" s="1">
        <f t="shared" si="0"/>
        <v>5</v>
      </c>
      <c r="P11" s="4">
        <f t="shared" si="1"/>
        <v>4.5454545454545452E-3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67</v>
      </c>
      <c r="F12" t="s">
        <v>74</v>
      </c>
      <c r="G12" s="2"/>
      <c r="H12" s="3">
        <v>1095</v>
      </c>
      <c r="I12">
        <v>0</v>
      </c>
      <c r="J12" s="3">
        <v>0</v>
      </c>
      <c r="K12" s="3">
        <f t="shared" si="2"/>
        <v>1095</v>
      </c>
      <c r="L12" t="s">
        <v>45</v>
      </c>
      <c r="M12" t="s">
        <v>68</v>
      </c>
      <c r="N12">
        <v>1100</v>
      </c>
      <c r="O12" s="1">
        <f t="shared" si="0"/>
        <v>5</v>
      </c>
      <c r="P12" s="4">
        <f t="shared" si="1"/>
        <v>4.5454545454545452E-3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67</v>
      </c>
      <c r="F13" t="s">
        <v>74</v>
      </c>
      <c r="G13" s="2"/>
      <c r="H13" s="3">
        <v>1095</v>
      </c>
      <c r="I13">
        <v>0</v>
      </c>
      <c r="J13" s="3">
        <v>0</v>
      </c>
      <c r="K13" s="3">
        <f t="shared" si="2"/>
        <v>1095</v>
      </c>
      <c r="L13" t="s">
        <v>45</v>
      </c>
      <c r="M13" t="s">
        <v>68</v>
      </c>
      <c r="N13">
        <v>1100</v>
      </c>
      <c r="O13" s="1">
        <f t="shared" si="0"/>
        <v>5</v>
      </c>
      <c r="P13" s="4">
        <f t="shared" si="1"/>
        <v>4.5454545454545452E-3</v>
      </c>
    </row>
    <row r="14" spans="1:16" ht="15" customHeight="1" x14ac:dyDescent="0.25">
      <c r="A14" s="5">
        <v>43135</v>
      </c>
      <c r="B14" t="s">
        <v>30</v>
      </c>
      <c r="C14" t="s">
        <v>54</v>
      </c>
      <c r="D14" t="s">
        <v>67</v>
      </c>
      <c r="F14" t="s">
        <v>74</v>
      </c>
      <c r="G14" s="2"/>
      <c r="H14" s="3">
        <v>599</v>
      </c>
      <c r="I14">
        <v>0</v>
      </c>
      <c r="J14" s="3">
        <v>0</v>
      </c>
      <c r="K14" s="3">
        <f t="shared" si="2"/>
        <v>599</v>
      </c>
      <c r="L14" t="s">
        <v>45</v>
      </c>
      <c r="M14" t="s">
        <v>68</v>
      </c>
      <c r="N14">
        <v>1100</v>
      </c>
      <c r="O14" s="1">
        <f t="shared" si="0"/>
        <v>501</v>
      </c>
      <c r="P14" s="4">
        <f t="shared" si="1"/>
        <v>0.45545454545454545</v>
      </c>
    </row>
    <row r="15" spans="1:16" ht="15" customHeight="1" x14ac:dyDescent="0.25">
      <c r="A15" s="5">
        <v>43136</v>
      </c>
      <c r="B15" t="s">
        <v>30</v>
      </c>
      <c r="C15" t="s">
        <v>54</v>
      </c>
      <c r="D15" t="s">
        <v>67</v>
      </c>
      <c r="F15" t="s">
        <v>74</v>
      </c>
      <c r="G15" s="2"/>
      <c r="H15" s="3">
        <v>599</v>
      </c>
      <c r="I15">
        <v>0</v>
      </c>
      <c r="J15" s="3">
        <v>0</v>
      </c>
      <c r="K15" s="3">
        <f t="shared" si="2"/>
        <v>599</v>
      </c>
      <c r="L15" t="s">
        <v>45</v>
      </c>
      <c r="M15" t="s">
        <v>68</v>
      </c>
      <c r="N15">
        <v>1100</v>
      </c>
      <c r="O15" s="1">
        <f t="shared" si="0"/>
        <v>501</v>
      </c>
      <c r="P15" s="4">
        <f t="shared" si="1"/>
        <v>0.45545454545454545</v>
      </c>
    </row>
    <row r="16" spans="1:16" ht="15" customHeight="1" x14ac:dyDescent="0.25">
      <c r="A16" s="5">
        <v>43138</v>
      </c>
      <c r="B16" t="s">
        <v>30</v>
      </c>
      <c r="C16" t="s">
        <v>54</v>
      </c>
      <c r="D16" t="s">
        <v>67</v>
      </c>
      <c r="F16" t="s">
        <v>74</v>
      </c>
      <c r="G16" s="2"/>
      <c r="H16" s="3">
        <v>599</v>
      </c>
      <c r="I16">
        <v>0</v>
      </c>
      <c r="J16" s="3">
        <v>0</v>
      </c>
      <c r="K16" s="3">
        <f t="shared" si="2"/>
        <v>599</v>
      </c>
      <c r="L16" t="s">
        <v>45</v>
      </c>
      <c r="M16" t="s">
        <v>68</v>
      </c>
      <c r="N16">
        <v>1100</v>
      </c>
      <c r="O16" s="1">
        <f t="shared" si="0"/>
        <v>501</v>
      </c>
      <c r="P16" s="4">
        <f t="shared" si="1"/>
        <v>0.45545454545454545</v>
      </c>
    </row>
    <row r="17" spans="1:16" ht="15" customHeight="1" x14ac:dyDescent="0.25">
      <c r="A17" s="5">
        <v>43139</v>
      </c>
      <c r="B17" t="s">
        <v>30</v>
      </c>
      <c r="C17" t="s">
        <v>54</v>
      </c>
      <c r="D17" t="s">
        <v>67</v>
      </c>
      <c r="F17" t="s">
        <v>74</v>
      </c>
      <c r="G17" s="2"/>
      <c r="H17" s="3">
        <v>599</v>
      </c>
      <c r="I17">
        <v>0</v>
      </c>
      <c r="J17" s="3">
        <v>0</v>
      </c>
      <c r="K17" s="3">
        <f t="shared" si="2"/>
        <v>599</v>
      </c>
      <c r="L17" t="s">
        <v>45</v>
      </c>
      <c r="M17" t="s">
        <v>68</v>
      </c>
      <c r="N17">
        <v>1100</v>
      </c>
      <c r="O17" s="1">
        <f t="shared" si="0"/>
        <v>501</v>
      </c>
      <c r="P17" s="4">
        <f t="shared" si="1"/>
        <v>0.45545454545454545</v>
      </c>
    </row>
    <row r="18" spans="1:16" ht="15" customHeight="1" x14ac:dyDescent="0.25">
      <c r="A18" s="5">
        <v>43140</v>
      </c>
      <c r="B18" t="s">
        <v>30</v>
      </c>
      <c r="C18" t="s">
        <v>54</v>
      </c>
      <c r="D18" t="s">
        <v>67</v>
      </c>
      <c r="F18" t="s">
        <v>74</v>
      </c>
      <c r="G18" s="2"/>
      <c r="H18" s="3">
        <v>599</v>
      </c>
      <c r="I18">
        <v>0</v>
      </c>
      <c r="J18" s="3">
        <v>0</v>
      </c>
      <c r="K18" s="3">
        <f t="shared" si="2"/>
        <v>599</v>
      </c>
      <c r="L18" t="s">
        <v>45</v>
      </c>
      <c r="M18" t="s">
        <v>68</v>
      </c>
      <c r="N18">
        <v>1100</v>
      </c>
      <c r="O18" s="1">
        <f t="shared" si="0"/>
        <v>501</v>
      </c>
      <c r="P18" s="4">
        <f t="shared" si="1"/>
        <v>0.45545454545454545</v>
      </c>
    </row>
    <row r="19" spans="1:16" ht="15" customHeight="1" x14ac:dyDescent="0.25">
      <c r="A19" s="5">
        <v>43135</v>
      </c>
      <c r="B19" t="s">
        <v>30</v>
      </c>
      <c r="C19" t="s">
        <v>20</v>
      </c>
      <c r="D19" t="s">
        <v>67</v>
      </c>
      <c r="F19" t="s">
        <v>74</v>
      </c>
      <c r="G19" s="2"/>
      <c r="H19" s="3">
        <v>1115</v>
      </c>
      <c r="I19">
        <v>0</v>
      </c>
      <c r="J19" s="3">
        <v>0</v>
      </c>
      <c r="K19" s="3">
        <f t="shared" si="2"/>
        <v>1115</v>
      </c>
      <c r="L19" t="s">
        <v>45</v>
      </c>
      <c r="M19" t="s">
        <v>68</v>
      </c>
      <c r="N19">
        <v>1500</v>
      </c>
      <c r="O19" s="1">
        <f t="shared" si="0"/>
        <v>385</v>
      </c>
      <c r="P19" s="4">
        <f t="shared" si="1"/>
        <v>0.25666666666666665</v>
      </c>
    </row>
    <row r="20" spans="1:16" ht="15" customHeight="1" x14ac:dyDescent="0.25">
      <c r="A20" s="5">
        <v>43136</v>
      </c>
      <c r="B20" t="s">
        <v>30</v>
      </c>
      <c r="C20" t="s">
        <v>20</v>
      </c>
      <c r="D20" t="s">
        <v>67</v>
      </c>
      <c r="F20" t="s">
        <v>74</v>
      </c>
      <c r="G20" s="2"/>
      <c r="H20" s="3">
        <v>1115</v>
      </c>
      <c r="I20">
        <v>0</v>
      </c>
      <c r="J20" s="3">
        <v>0</v>
      </c>
      <c r="K20" s="3">
        <f t="shared" si="2"/>
        <v>1115</v>
      </c>
      <c r="L20" t="s">
        <v>45</v>
      </c>
      <c r="M20" t="s">
        <v>68</v>
      </c>
      <c r="N20">
        <v>1500</v>
      </c>
      <c r="O20" s="1">
        <f t="shared" si="0"/>
        <v>385</v>
      </c>
      <c r="P20" s="4">
        <f t="shared" si="1"/>
        <v>0.25666666666666665</v>
      </c>
    </row>
    <row r="21" spans="1:16" ht="15" customHeight="1" x14ac:dyDescent="0.25">
      <c r="A21" s="5">
        <v>43138</v>
      </c>
      <c r="B21" t="s">
        <v>30</v>
      </c>
      <c r="C21" t="s">
        <v>20</v>
      </c>
      <c r="D21" t="s">
        <v>67</v>
      </c>
      <c r="F21" t="s">
        <v>74</v>
      </c>
      <c r="G21" s="2"/>
      <c r="H21" s="3">
        <v>1115</v>
      </c>
      <c r="I21">
        <v>0</v>
      </c>
      <c r="J21" s="3">
        <v>0</v>
      </c>
      <c r="K21" s="3">
        <f t="shared" si="2"/>
        <v>1115</v>
      </c>
      <c r="L21" t="s">
        <v>45</v>
      </c>
      <c r="M21" t="s">
        <v>68</v>
      </c>
      <c r="N21">
        <v>1500</v>
      </c>
      <c r="O21" s="1">
        <f t="shared" si="0"/>
        <v>385</v>
      </c>
      <c r="P21" s="4">
        <f t="shared" si="1"/>
        <v>0.25666666666666665</v>
      </c>
    </row>
    <row r="22" spans="1:16" ht="15" customHeight="1" x14ac:dyDescent="0.25">
      <c r="A22" s="5">
        <v>43139</v>
      </c>
      <c r="B22" t="s">
        <v>30</v>
      </c>
      <c r="C22" t="s">
        <v>20</v>
      </c>
      <c r="D22" t="s">
        <v>67</v>
      </c>
      <c r="F22" t="s">
        <v>74</v>
      </c>
      <c r="G22" s="2"/>
      <c r="H22" s="3">
        <v>1115</v>
      </c>
      <c r="I22">
        <v>0</v>
      </c>
      <c r="J22" s="3">
        <v>0</v>
      </c>
      <c r="K22" s="3">
        <f t="shared" si="2"/>
        <v>1115</v>
      </c>
      <c r="L22" t="s">
        <v>45</v>
      </c>
      <c r="M22" t="s">
        <v>68</v>
      </c>
      <c r="N22">
        <v>1500</v>
      </c>
      <c r="O22" s="1">
        <f t="shared" si="0"/>
        <v>385</v>
      </c>
      <c r="P22" s="4">
        <f t="shared" si="1"/>
        <v>0.25666666666666665</v>
      </c>
    </row>
    <row r="23" spans="1:16" ht="15" customHeight="1" x14ac:dyDescent="0.25">
      <c r="A23" s="5">
        <v>43140</v>
      </c>
      <c r="B23" t="s">
        <v>30</v>
      </c>
      <c r="C23" t="s">
        <v>20</v>
      </c>
      <c r="D23" t="s">
        <v>67</v>
      </c>
      <c r="F23" t="s">
        <v>74</v>
      </c>
      <c r="G23" s="2"/>
      <c r="H23" s="3">
        <v>1115</v>
      </c>
      <c r="I23">
        <v>0</v>
      </c>
      <c r="J23" s="3">
        <v>0</v>
      </c>
      <c r="K23" s="3">
        <f t="shared" si="2"/>
        <v>1115</v>
      </c>
      <c r="L23" t="s">
        <v>45</v>
      </c>
      <c r="M23" t="s">
        <v>68</v>
      </c>
      <c r="N23">
        <v>1500</v>
      </c>
      <c r="O23" s="1">
        <f t="shared" si="0"/>
        <v>385</v>
      </c>
      <c r="P23" s="4">
        <f t="shared" si="1"/>
        <v>0.25666666666666665</v>
      </c>
    </row>
    <row r="24" spans="1:16" ht="15" customHeight="1" x14ac:dyDescent="0.25">
      <c r="A24" s="5">
        <v>43135</v>
      </c>
      <c r="B24" t="s">
        <v>30</v>
      </c>
      <c r="C24" t="s">
        <v>19</v>
      </c>
      <c r="D24" t="s">
        <v>67</v>
      </c>
      <c r="F24" t="s">
        <v>74</v>
      </c>
      <c r="G24" s="2"/>
      <c r="H24" s="3">
        <v>1045</v>
      </c>
      <c r="I24">
        <v>0</v>
      </c>
      <c r="J24" s="3">
        <v>0</v>
      </c>
      <c r="K24" s="3">
        <f t="shared" si="2"/>
        <v>1045</v>
      </c>
      <c r="L24" t="s">
        <v>45</v>
      </c>
      <c r="M24" t="s">
        <v>68</v>
      </c>
      <c r="N24">
        <v>1500</v>
      </c>
      <c r="O24" s="1">
        <f t="shared" si="0"/>
        <v>455</v>
      </c>
      <c r="P24" s="4">
        <f t="shared" si="1"/>
        <v>0.30333333333333334</v>
      </c>
    </row>
    <row r="25" spans="1:16" ht="15" customHeight="1" x14ac:dyDescent="0.25">
      <c r="A25" s="5">
        <v>43136</v>
      </c>
      <c r="B25" t="s">
        <v>30</v>
      </c>
      <c r="C25" t="s">
        <v>19</v>
      </c>
      <c r="D25" t="s">
        <v>67</v>
      </c>
      <c r="F25" t="s">
        <v>74</v>
      </c>
      <c r="G25" s="2"/>
      <c r="H25" s="3">
        <v>1045</v>
      </c>
      <c r="I25">
        <v>0</v>
      </c>
      <c r="J25" s="3">
        <v>0</v>
      </c>
      <c r="K25" s="3">
        <f t="shared" si="2"/>
        <v>1045</v>
      </c>
      <c r="L25" t="s">
        <v>45</v>
      </c>
      <c r="M25" t="s">
        <v>68</v>
      </c>
      <c r="N25">
        <v>1500</v>
      </c>
      <c r="O25" s="1">
        <f t="shared" si="0"/>
        <v>455</v>
      </c>
      <c r="P25" s="4">
        <f t="shared" si="1"/>
        <v>0.30333333333333334</v>
      </c>
    </row>
    <row r="26" spans="1:16" ht="15" customHeight="1" x14ac:dyDescent="0.25">
      <c r="A26" s="5">
        <v>43138</v>
      </c>
      <c r="B26" t="s">
        <v>30</v>
      </c>
      <c r="C26" t="s">
        <v>19</v>
      </c>
      <c r="D26" t="s">
        <v>67</v>
      </c>
      <c r="F26" t="s">
        <v>74</v>
      </c>
      <c r="G26" s="2"/>
      <c r="H26" s="3">
        <v>1045</v>
      </c>
      <c r="I26">
        <v>0</v>
      </c>
      <c r="J26" s="3">
        <v>0</v>
      </c>
      <c r="K26" s="3">
        <f t="shared" si="2"/>
        <v>1045</v>
      </c>
      <c r="L26" t="s">
        <v>45</v>
      </c>
      <c r="M26" t="s">
        <v>68</v>
      </c>
      <c r="N26">
        <v>1500</v>
      </c>
      <c r="O26" s="1">
        <f t="shared" si="0"/>
        <v>455</v>
      </c>
      <c r="P26" s="4">
        <f t="shared" si="1"/>
        <v>0.30333333333333334</v>
      </c>
    </row>
    <row r="27" spans="1:16" ht="15" customHeight="1" x14ac:dyDescent="0.25">
      <c r="A27" s="5">
        <v>43139</v>
      </c>
      <c r="B27" t="s">
        <v>30</v>
      </c>
      <c r="C27" t="s">
        <v>19</v>
      </c>
      <c r="D27" t="s">
        <v>67</v>
      </c>
      <c r="F27" t="s">
        <v>74</v>
      </c>
      <c r="G27" s="2"/>
      <c r="H27" s="3">
        <v>1045</v>
      </c>
      <c r="I27">
        <v>0</v>
      </c>
      <c r="J27" s="3">
        <v>0</v>
      </c>
      <c r="K27" s="3">
        <f t="shared" si="2"/>
        <v>1045</v>
      </c>
      <c r="L27" t="s">
        <v>45</v>
      </c>
      <c r="M27" t="s">
        <v>68</v>
      </c>
      <c r="N27">
        <v>1500</v>
      </c>
      <c r="O27" s="1">
        <f t="shared" si="0"/>
        <v>455</v>
      </c>
      <c r="P27" s="4">
        <f t="shared" si="1"/>
        <v>0.30333333333333334</v>
      </c>
    </row>
    <row r="28" spans="1:16" ht="15" customHeight="1" x14ac:dyDescent="0.25">
      <c r="A28" s="5">
        <v>43140</v>
      </c>
      <c r="B28" t="s">
        <v>30</v>
      </c>
      <c r="C28" t="s">
        <v>19</v>
      </c>
      <c r="D28" t="s">
        <v>67</v>
      </c>
      <c r="F28" t="s">
        <v>74</v>
      </c>
      <c r="G28" s="2"/>
      <c r="H28" s="3">
        <v>1045</v>
      </c>
      <c r="I28">
        <v>0</v>
      </c>
      <c r="J28" s="3">
        <v>0</v>
      </c>
      <c r="K28" s="3">
        <f t="shared" si="2"/>
        <v>1045</v>
      </c>
      <c r="L28" t="s">
        <v>45</v>
      </c>
      <c r="M28" t="s">
        <v>68</v>
      </c>
      <c r="N28">
        <v>1500</v>
      </c>
      <c r="O28" s="1">
        <f t="shared" si="0"/>
        <v>455</v>
      </c>
      <c r="P28" s="4">
        <f t="shared" si="1"/>
        <v>0.30333333333333334</v>
      </c>
    </row>
    <row r="29" spans="1:16" ht="15" customHeight="1" x14ac:dyDescent="0.25">
      <c r="A29" s="5">
        <v>43135</v>
      </c>
      <c r="B29" t="s">
        <v>30</v>
      </c>
      <c r="C29" t="s">
        <v>55</v>
      </c>
      <c r="D29" t="s">
        <v>67</v>
      </c>
      <c r="F29" t="s">
        <v>74</v>
      </c>
      <c r="G29" s="2"/>
      <c r="H29" s="3">
        <v>839</v>
      </c>
      <c r="I29">
        <v>0</v>
      </c>
      <c r="J29" s="3">
        <v>0</v>
      </c>
      <c r="K29" s="3">
        <f t="shared" si="2"/>
        <v>839</v>
      </c>
      <c r="L29" t="s">
        <v>45</v>
      </c>
      <c r="M29" t="s">
        <v>68</v>
      </c>
      <c r="N29">
        <v>1200</v>
      </c>
      <c r="O29" s="1">
        <f t="shared" si="0"/>
        <v>361</v>
      </c>
      <c r="P29" s="4">
        <f t="shared" si="1"/>
        <v>0.30083333333333334</v>
      </c>
    </row>
    <row r="30" spans="1:16" ht="15" customHeight="1" x14ac:dyDescent="0.25">
      <c r="A30" s="5">
        <v>43136</v>
      </c>
      <c r="B30" t="s">
        <v>30</v>
      </c>
      <c r="C30" t="s">
        <v>55</v>
      </c>
      <c r="D30" t="s">
        <v>67</v>
      </c>
      <c r="F30" t="s">
        <v>74</v>
      </c>
      <c r="G30" s="2"/>
      <c r="H30" s="3">
        <v>839</v>
      </c>
      <c r="I30">
        <v>0</v>
      </c>
      <c r="J30" s="3">
        <v>0</v>
      </c>
      <c r="K30" s="3">
        <f t="shared" si="2"/>
        <v>839</v>
      </c>
      <c r="L30" t="s">
        <v>45</v>
      </c>
      <c r="M30" t="s">
        <v>68</v>
      </c>
      <c r="N30">
        <v>1200</v>
      </c>
      <c r="O30" s="1">
        <f t="shared" si="0"/>
        <v>361</v>
      </c>
      <c r="P30" s="4">
        <f t="shared" si="1"/>
        <v>0.30083333333333334</v>
      </c>
    </row>
    <row r="31" spans="1:16" ht="15" customHeight="1" x14ac:dyDescent="0.25">
      <c r="A31" s="5">
        <v>43138</v>
      </c>
      <c r="B31" t="s">
        <v>30</v>
      </c>
      <c r="C31" t="s">
        <v>55</v>
      </c>
      <c r="D31" t="s">
        <v>67</v>
      </c>
      <c r="F31" t="s">
        <v>74</v>
      </c>
      <c r="G31" s="2"/>
      <c r="H31" s="3">
        <v>839</v>
      </c>
      <c r="I31">
        <v>0</v>
      </c>
      <c r="J31" s="3">
        <v>0</v>
      </c>
      <c r="K31" s="3">
        <f t="shared" si="2"/>
        <v>839</v>
      </c>
      <c r="L31" t="s">
        <v>45</v>
      </c>
      <c r="M31" t="s">
        <v>68</v>
      </c>
      <c r="N31">
        <v>1200</v>
      </c>
      <c r="O31" s="1">
        <f t="shared" si="0"/>
        <v>361</v>
      </c>
      <c r="P31" s="4">
        <f t="shared" si="1"/>
        <v>0.30083333333333334</v>
      </c>
    </row>
    <row r="32" spans="1:16" ht="15" customHeight="1" x14ac:dyDescent="0.25">
      <c r="A32" s="5">
        <v>43139</v>
      </c>
      <c r="B32" t="s">
        <v>30</v>
      </c>
      <c r="C32" t="s">
        <v>55</v>
      </c>
      <c r="D32" t="s">
        <v>67</v>
      </c>
      <c r="F32" t="s">
        <v>74</v>
      </c>
      <c r="G32" s="2"/>
      <c r="H32" s="3">
        <v>839</v>
      </c>
      <c r="I32">
        <v>0</v>
      </c>
      <c r="J32" s="3">
        <v>0</v>
      </c>
      <c r="K32" s="3">
        <f t="shared" si="2"/>
        <v>839</v>
      </c>
      <c r="L32" t="s">
        <v>45</v>
      </c>
      <c r="M32" t="s">
        <v>68</v>
      </c>
      <c r="N32">
        <v>1200</v>
      </c>
      <c r="O32" s="1">
        <f t="shared" si="0"/>
        <v>361</v>
      </c>
      <c r="P32" s="4">
        <f t="shared" si="1"/>
        <v>0.30083333333333334</v>
      </c>
    </row>
    <row r="33" spans="1:16" ht="15" customHeight="1" x14ac:dyDescent="0.25">
      <c r="A33" s="5">
        <v>43140</v>
      </c>
      <c r="B33" t="s">
        <v>30</v>
      </c>
      <c r="C33" t="s">
        <v>55</v>
      </c>
      <c r="D33" t="s">
        <v>67</v>
      </c>
      <c r="F33" t="s">
        <v>74</v>
      </c>
      <c r="G33" s="2"/>
      <c r="H33" s="3">
        <v>839</v>
      </c>
      <c r="I33">
        <v>0</v>
      </c>
      <c r="J33" s="3">
        <v>0</v>
      </c>
      <c r="K33" s="3">
        <f t="shared" si="2"/>
        <v>839</v>
      </c>
      <c r="L33" t="s">
        <v>45</v>
      </c>
      <c r="M33" t="s">
        <v>68</v>
      </c>
      <c r="N33">
        <v>1200</v>
      </c>
      <c r="O33" s="1">
        <f t="shared" si="0"/>
        <v>361</v>
      </c>
      <c r="P33" s="4">
        <f t="shared" si="1"/>
        <v>0.30083333333333334</v>
      </c>
    </row>
    <row r="34" spans="1:16" ht="15" customHeight="1" x14ac:dyDescent="0.25">
      <c r="A34" s="5">
        <v>43135</v>
      </c>
      <c r="B34" t="s">
        <v>30</v>
      </c>
      <c r="C34" t="s">
        <v>18</v>
      </c>
      <c r="D34" t="s">
        <v>67</v>
      </c>
      <c r="F34" t="s">
        <v>74</v>
      </c>
      <c r="G34" s="2"/>
      <c r="H34" s="3">
        <v>839</v>
      </c>
      <c r="I34">
        <v>0</v>
      </c>
      <c r="J34" s="3">
        <v>0</v>
      </c>
      <c r="K34" s="3">
        <f t="shared" si="2"/>
        <v>839</v>
      </c>
      <c r="L34" t="s">
        <v>45</v>
      </c>
      <c r="M34" t="s">
        <v>68</v>
      </c>
      <c r="N34">
        <v>1200</v>
      </c>
      <c r="O34" s="1">
        <f t="shared" si="0"/>
        <v>361</v>
      </c>
      <c r="P34" s="4">
        <f t="shared" si="1"/>
        <v>0.30083333333333334</v>
      </c>
    </row>
    <row r="35" spans="1:16" ht="15" customHeight="1" x14ac:dyDescent="0.25">
      <c r="A35" s="5">
        <v>43136</v>
      </c>
      <c r="B35" t="s">
        <v>30</v>
      </c>
      <c r="C35" t="s">
        <v>18</v>
      </c>
      <c r="D35" t="s">
        <v>67</v>
      </c>
      <c r="F35" t="s">
        <v>74</v>
      </c>
      <c r="G35" s="2"/>
      <c r="H35" s="3">
        <v>839</v>
      </c>
      <c r="I35">
        <v>0</v>
      </c>
      <c r="J35" s="3">
        <v>0</v>
      </c>
      <c r="K35" s="3">
        <f t="shared" si="2"/>
        <v>839</v>
      </c>
      <c r="L35" t="s">
        <v>45</v>
      </c>
      <c r="M35" t="s">
        <v>68</v>
      </c>
      <c r="N35">
        <v>1200</v>
      </c>
      <c r="O35" s="1">
        <f t="shared" si="0"/>
        <v>361</v>
      </c>
      <c r="P35" s="4">
        <f t="shared" si="1"/>
        <v>0.30083333333333334</v>
      </c>
    </row>
    <row r="36" spans="1:16" ht="15" customHeight="1" x14ac:dyDescent="0.25">
      <c r="A36" s="5">
        <v>43138</v>
      </c>
      <c r="B36" t="s">
        <v>30</v>
      </c>
      <c r="C36" t="s">
        <v>18</v>
      </c>
      <c r="D36" t="s">
        <v>67</v>
      </c>
      <c r="F36" t="s">
        <v>74</v>
      </c>
      <c r="G36" s="2"/>
      <c r="H36" s="3">
        <v>839</v>
      </c>
      <c r="I36">
        <v>0</v>
      </c>
      <c r="J36" s="3">
        <v>0</v>
      </c>
      <c r="K36" s="3">
        <f t="shared" si="2"/>
        <v>839</v>
      </c>
      <c r="L36" t="s">
        <v>45</v>
      </c>
      <c r="M36" t="s">
        <v>68</v>
      </c>
      <c r="N36">
        <v>1200</v>
      </c>
      <c r="O36" s="1">
        <f t="shared" si="0"/>
        <v>361</v>
      </c>
      <c r="P36" s="4">
        <f t="shared" si="1"/>
        <v>0.30083333333333334</v>
      </c>
    </row>
    <row r="37" spans="1:16" ht="15" customHeight="1" x14ac:dyDescent="0.25">
      <c r="A37" s="5">
        <v>43139</v>
      </c>
      <c r="B37" t="s">
        <v>30</v>
      </c>
      <c r="C37" t="s">
        <v>18</v>
      </c>
      <c r="D37" t="s">
        <v>67</v>
      </c>
      <c r="F37" t="s">
        <v>74</v>
      </c>
      <c r="G37" s="2"/>
      <c r="H37" s="3">
        <v>839</v>
      </c>
      <c r="I37">
        <v>0</v>
      </c>
      <c r="J37" s="3">
        <v>0</v>
      </c>
      <c r="K37" s="3">
        <f t="shared" si="2"/>
        <v>839</v>
      </c>
      <c r="L37" t="s">
        <v>45</v>
      </c>
      <c r="M37" t="s">
        <v>68</v>
      </c>
      <c r="N37">
        <v>1200</v>
      </c>
      <c r="O37" s="1">
        <f t="shared" si="0"/>
        <v>361</v>
      </c>
      <c r="P37" s="4">
        <f t="shared" si="1"/>
        <v>0.30083333333333334</v>
      </c>
    </row>
    <row r="38" spans="1:16" ht="15" customHeight="1" x14ac:dyDescent="0.25">
      <c r="A38" s="5">
        <v>43140</v>
      </c>
      <c r="B38" t="s">
        <v>30</v>
      </c>
      <c r="C38" t="s">
        <v>18</v>
      </c>
      <c r="D38" t="s">
        <v>67</v>
      </c>
      <c r="F38" t="s">
        <v>74</v>
      </c>
      <c r="G38" s="2"/>
      <c r="H38" s="3">
        <v>839</v>
      </c>
      <c r="I38">
        <v>0</v>
      </c>
      <c r="J38" s="3">
        <v>0</v>
      </c>
      <c r="K38" s="3">
        <f t="shared" si="2"/>
        <v>839</v>
      </c>
      <c r="L38" t="s">
        <v>45</v>
      </c>
      <c r="M38" t="s">
        <v>68</v>
      </c>
      <c r="N38">
        <v>1200</v>
      </c>
      <c r="O38" s="1">
        <f t="shared" si="0"/>
        <v>361</v>
      </c>
      <c r="P38" s="4">
        <f t="shared" si="1"/>
        <v>0.30083333333333334</v>
      </c>
    </row>
    <row r="39" spans="1:16" ht="15" customHeight="1" x14ac:dyDescent="0.25">
      <c r="A39" s="5">
        <v>43135</v>
      </c>
      <c r="B39" t="s">
        <v>30</v>
      </c>
      <c r="C39" t="s">
        <v>56</v>
      </c>
      <c r="D39" t="s">
        <v>67</v>
      </c>
      <c r="F39" t="s">
        <v>74</v>
      </c>
      <c r="G39" s="2"/>
      <c r="H39" s="3">
        <v>779</v>
      </c>
      <c r="I39">
        <v>0</v>
      </c>
      <c r="J39" s="3">
        <v>0</v>
      </c>
      <c r="K39" s="3">
        <f t="shared" si="2"/>
        <v>779</v>
      </c>
      <c r="L39" t="s">
        <v>45</v>
      </c>
      <c r="M39" t="s">
        <v>68</v>
      </c>
      <c r="N39">
        <v>1200</v>
      </c>
      <c r="O39" s="1">
        <f>N39-K39</f>
        <v>421</v>
      </c>
      <c r="P39" s="4">
        <f>O39/N39</f>
        <v>0.35083333333333333</v>
      </c>
    </row>
    <row r="40" spans="1:16" ht="15" customHeight="1" x14ac:dyDescent="0.25">
      <c r="A40" s="5">
        <v>43136</v>
      </c>
      <c r="B40" t="s">
        <v>30</v>
      </c>
      <c r="C40" t="s">
        <v>56</v>
      </c>
      <c r="D40" t="s">
        <v>67</v>
      </c>
      <c r="F40" t="s">
        <v>74</v>
      </c>
      <c r="G40" s="2"/>
      <c r="H40" s="3">
        <v>779</v>
      </c>
      <c r="I40">
        <v>0</v>
      </c>
      <c r="J40" s="3">
        <v>0</v>
      </c>
      <c r="K40" s="3">
        <f t="shared" si="2"/>
        <v>779</v>
      </c>
      <c r="L40" t="s">
        <v>45</v>
      </c>
      <c r="M40" t="s">
        <v>68</v>
      </c>
      <c r="N40">
        <v>1200</v>
      </c>
      <c r="O40" s="1">
        <f>N40-K40</f>
        <v>421</v>
      </c>
      <c r="P40" s="4">
        <f>O40/N40</f>
        <v>0.35083333333333333</v>
      </c>
    </row>
    <row r="41" spans="1:16" ht="15" customHeight="1" x14ac:dyDescent="0.25">
      <c r="A41" s="5">
        <v>43138</v>
      </c>
      <c r="B41" t="s">
        <v>30</v>
      </c>
      <c r="C41" t="s">
        <v>56</v>
      </c>
      <c r="D41" t="s">
        <v>67</v>
      </c>
      <c r="F41" t="s">
        <v>74</v>
      </c>
      <c r="G41" s="2"/>
      <c r="H41" s="3">
        <v>779</v>
      </c>
      <c r="I41">
        <v>0</v>
      </c>
      <c r="J41" s="3">
        <v>0</v>
      </c>
      <c r="K41" s="3">
        <f t="shared" si="2"/>
        <v>779</v>
      </c>
      <c r="L41" t="s">
        <v>45</v>
      </c>
      <c r="M41" t="s">
        <v>68</v>
      </c>
      <c r="N41">
        <v>1200</v>
      </c>
      <c r="O41" s="1">
        <f>N41-K41</f>
        <v>421</v>
      </c>
      <c r="P41" s="4">
        <f>O41/N41</f>
        <v>0.35083333333333333</v>
      </c>
    </row>
    <row r="42" spans="1:16" ht="15" customHeight="1" x14ac:dyDescent="0.25">
      <c r="A42" s="5">
        <v>43139</v>
      </c>
      <c r="B42" t="s">
        <v>30</v>
      </c>
      <c r="C42" t="s">
        <v>56</v>
      </c>
      <c r="D42" t="s">
        <v>67</v>
      </c>
      <c r="F42" t="s">
        <v>74</v>
      </c>
      <c r="G42" s="2"/>
      <c r="H42" s="3">
        <v>779</v>
      </c>
      <c r="I42">
        <v>0</v>
      </c>
      <c r="J42" s="3">
        <v>0</v>
      </c>
      <c r="K42" s="3">
        <f t="shared" si="2"/>
        <v>779</v>
      </c>
      <c r="L42" t="s">
        <v>45</v>
      </c>
      <c r="M42" t="s">
        <v>68</v>
      </c>
      <c r="N42">
        <v>1200</v>
      </c>
      <c r="O42" s="1">
        <f>N42-K42</f>
        <v>421</v>
      </c>
      <c r="P42" s="4">
        <f>O42/N42</f>
        <v>0.35083333333333333</v>
      </c>
    </row>
    <row r="43" spans="1:16" ht="15" customHeight="1" x14ac:dyDescent="0.25">
      <c r="A43" s="5">
        <v>43140</v>
      </c>
      <c r="B43" t="s">
        <v>30</v>
      </c>
      <c r="C43" t="s">
        <v>56</v>
      </c>
      <c r="D43" t="s">
        <v>67</v>
      </c>
      <c r="F43" t="s">
        <v>74</v>
      </c>
      <c r="G43" s="2"/>
      <c r="H43" s="3">
        <v>779</v>
      </c>
      <c r="I43">
        <v>0</v>
      </c>
      <c r="J43" s="3">
        <v>0</v>
      </c>
      <c r="K43" s="3">
        <f t="shared" si="2"/>
        <v>779</v>
      </c>
      <c r="L43" t="s">
        <v>45</v>
      </c>
      <c r="M43" t="s">
        <v>68</v>
      </c>
      <c r="N43">
        <v>1200</v>
      </c>
      <c r="O43" s="1">
        <f>N43-K43</f>
        <v>421</v>
      </c>
      <c r="P43" s="4">
        <f>O43/N43</f>
        <v>0.35083333333333333</v>
      </c>
    </row>
    <row r="44" spans="1:16" ht="15" customHeight="1" x14ac:dyDescent="0.25">
      <c r="A44" s="5">
        <v>43135</v>
      </c>
      <c r="B44" t="s">
        <v>25</v>
      </c>
      <c r="C44" t="s">
        <v>1</v>
      </c>
      <c r="D44" t="s">
        <v>67</v>
      </c>
      <c r="F44" t="s">
        <v>74</v>
      </c>
      <c r="G44" s="2"/>
      <c r="H44" s="3">
        <v>1245</v>
      </c>
      <c r="I44">
        <v>0</v>
      </c>
      <c r="J44" s="3">
        <v>0</v>
      </c>
      <c r="K44" s="3">
        <f t="shared" si="2"/>
        <v>1245</v>
      </c>
      <c r="L44" t="s">
        <v>45</v>
      </c>
      <c r="M44" t="s">
        <v>68</v>
      </c>
      <c r="N44">
        <v>1100</v>
      </c>
      <c r="O44" s="1">
        <f t="shared" ref="O44:O53" si="3">N44-K44</f>
        <v>-145</v>
      </c>
      <c r="P44" s="4">
        <f t="shared" ref="P44:P53" si="4">O44/N44</f>
        <v>-0.13181818181818181</v>
      </c>
    </row>
    <row r="45" spans="1:16" ht="15" customHeight="1" x14ac:dyDescent="0.25">
      <c r="A45" s="5">
        <v>43136</v>
      </c>
      <c r="B45" t="s">
        <v>25</v>
      </c>
      <c r="C45" t="s">
        <v>1</v>
      </c>
      <c r="D45" t="s">
        <v>67</v>
      </c>
      <c r="F45" t="s">
        <v>74</v>
      </c>
      <c r="G45" s="2"/>
      <c r="H45" s="3">
        <v>929</v>
      </c>
      <c r="I45">
        <v>0</v>
      </c>
      <c r="J45" s="3">
        <v>0</v>
      </c>
      <c r="K45" s="3">
        <f t="shared" si="2"/>
        <v>929</v>
      </c>
      <c r="L45" t="s">
        <v>45</v>
      </c>
      <c r="M45" t="s">
        <v>68</v>
      </c>
      <c r="N45">
        <v>1100</v>
      </c>
      <c r="O45" s="1">
        <f t="shared" si="3"/>
        <v>171</v>
      </c>
      <c r="P45" s="4">
        <f t="shared" si="4"/>
        <v>0.15545454545454546</v>
      </c>
    </row>
    <row r="46" spans="1:16" ht="15" customHeight="1" x14ac:dyDescent="0.25">
      <c r="A46" s="5">
        <v>43138</v>
      </c>
      <c r="B46" t="s">
        <v>25</v>
      </c>
      <c r="C46" t="s">
        <v>1</v>
      </c>
      <c r="D46" t="s">
        <v>67</v>
      </c>
      <c r="F46" t="s">
        <v>74</v>
      </c>
      <c r="G46" s="2"/>
      <c r="H46" s="3">
        <v>1245</v>
      </c>
      <c r="I46">
        <v>0</v>
      </c>
      <c r="J46" s="3">
        <v>0</v>
      </c>
      <c r="K46" s="3">
        <f t="shared" si="2"/>
        <v>1245</v>
      </c>
      <c r="L46" t="s">
        <v>45</v>
      </c>
      <c r="M46" t="s">
        <v>68</v>
      </c>
      <c r="N46">
        <v>1100</v>
      </c>
      <c r="O46" s="1">
        <f t="shared" si="3"/>
        <v>-145</v>
      </c>
      <c r="P46" s="4">
        <f t="shared" si="4"/>
        <v>-0.13181818181818181</v>
      </c>
    </row>
    <row r="47" spans="1:16" ht="15" customHeight="1" x14ac:dyDescent="0.25">
      <c r="A47" s="5">
        <v>43139</v>
      </c>
      <c r="B47" t="s">
        <v>25</v>
      </c>
      <c r="C47" t="s">
        <v>1</v>
      </c>
      <c r="D47" t="s">
        <v>67</v>
      </c>
      <c r="F47" t="s">
        <v>74</v>
      </c>
      <c r="G47" s="2"/>
      <c r="H47" s="3">
        <v>1245</v>
      </c>
      <c r="I47">
        <v>0</v>
      </c>
      <c r="J47" s="3">
        <v>0</v>
      </c>
      <c r="K47" s="3">
        <f t="shared" si="2"/>
        <v>1245</v>
      </c>
      <c r="L47" t="s">
        <v>45</v>
      </c>
      <c r="M47" t="s">
        <v>68</v>
      </c>
      <c r="N47">
        <v>1100</v>
      </c>
      <c r="O47" s="1">
        <f t="shared" si="3"/>
        <v>-145</v>
      </c>
      <c r="P47" s="4">
        <f t="shared" si="4"/>
        <v>-0.13181818181818181</v>
      </c>
    </row>
    <row r="48" spans="1:16" ht="15" customHeight="1" x14ac:dyDescent="0.25">
      <c r="A48" s="5">
        <v>43140</v>
      </c>
      <c r="B48" t="s">
        <v>25</v>
      </c>
      <c r="C48" t="s">
        <v>1</v>
      </c>
      <c r="D48" t="s">
        <v>67</v>
      </c>
      <c r="F48" t="s">
        <v>74</v>
      </c>
      <c r="G48" s="2"/>
      <c r="H48" s="3">
        <v>1245</v>
      </c>
      <c r="I48">
        <v>0</v>
      </c>
      <c r="J48" s="3">
        <v>0</v>
      </c>
      <c r="K48" s="3">
        <f t="shared" si="2"/>
        <v>1245</v>
      </c>
      <c r="L48" t="s">
        <v>45</v>
      </c>
      <c r="M48" t="s">
        <v>68</v>
      </c>
      <c r="N48">
        <v>1100</v>
      </c>
      <c r="O48" s="1">
        <f t="shared" si="3"/>
        <v>-145</v>
      </c>
      <c r="P48" s="4">
        <f t="shared" si="4"/>
        <v>-0.13181818181818181</v>
      </c>
    </row>
    <row r="49" spans="1:16" ht="15" customHeight="1" x14ac:dyDescent="0.25">
      <c r="A49" s="5">
        <v>43135</v>
      </c>
      <c r="B49" t="s">
        <v>27</v>
      </c>
      <c r="C49" t="s">
        <v>9</v>
      </c>
      <c r="D49" t="s">
        <v>67</v>
      </c>
      <c r="F49" t="s">
        <v>74</v>
      </c>
      <c r="G49" s="2"/>
      <c r="H49" s="3">
        <v>1195</v>
      </c>
      <c r="I49">
        <v>0</v>
      </c>
      <c r="J49" s="3">
        <v>0</v>
      </c>
      <c r="K49" s="3">
        <f t="shared" si="2"/>
        <v>1195</v>
      </c>
      <c r="L49" t="s">
        <v>45</v>
      </c>
      <c r="M49" t="s">
        <v>68</v>
      </c>
      <c r="N49">
        <v>1100</v>
      </c>
      <c r="O49" s="1">
        <f t="shared" si="3"/>
        <v>-95</v>
      </c>
      <c r="P49" s="4">
        <f t="shared" si="4"/>
        <v>-8.6363636363636365E-2</v>
      </c>
    </row>
    <row r="50" spans="1:16" ht="15" customHeight="1" x14ac:dyDescent="0.25">
      <c r="A50" s="5">
        <v>43136</v>
      </c>
      <c r="B50" t="s">
        <v>27</v>
      </c>
      <c r="C50" t="s">
        <v>9</v>
      </c>
      <c r="D50" t="s">
        <v>67</v>
      </c>
      <c r="F50" t="s">
        <v>74</v>
      </c>
      <c r="G50" s="2"/>
      <c r="H50" s="3">
        <v>899</v>
      </c>
      <c r="I50">
        <v>0</v>
      </c>
      <c r="J50" s="3">
        <v>0</v>
      </c>
      <c r="K50" s="3">
        <f t="shared" ref="K50:K108" si="5">H50+J50</f>
        <v>899</v>
      </c>
      <c r="L50" t="s">
        <v>45</v>
      </c>
      <c r="M50" t="s">
        <v>68</v>
      </c>
      <c r="N50">
        <v>1100</v>
      </c>
      <c r="O50" s="1">
        <f t="shared" si="3"/>
        <v>201</v>
      </c>
      <c r="P50" s="4">
        <f t="shared" si="4"/>
        <v>0.18272727272727274</v>
      </c>
    </row>
    <row r="51" spans="1:16" ht="15" customHeight="1" x14ac:dyDescent="0.25">
      <c r="A51" s="5">
        <v>43138</v>
      </c>
      <c r="B51" t="s">
        <v>27</v>
      </c>
      <c r="C51" t="s">
        <v>9</v>
      </c>
      <c r="D51" t="s">
        <v>67</v>
      </c>
      <c r="F51" t="s">
        <v>74</v>
      </c>
      <c r="G51" s="2"/>
      <c r="H51" s="3">
        <v>1195</v>
      </c>
      <c r="I51">
        <v>0</v>
      </c>
      <c r="J51" s="3">
        <v>0</v>
      </c>
      <c r="K51" s="3">
        <f t="shared" si="5"/>
        <v>1195</v>
      </c>
      <c r="L51" t="s">
        <v>45</v>
      </c>
      <c r="M51" t="s">
        <v>68</v>
      </c>
      <c r="N51">
        <v>1100</v>
      </c>
      <c r="O51" s="1">
        <f t="shared" si="3"/>
        <v>-95</v>
      </c>
      <c r="P51" s="4">
        <f t="shared" si="4"/>
        <v>-8.6363636363636365E-2</v>
      </c>
    </row>
    <row r="52" spans="1:16" ht="15" customHeight="1" x14ac:dyDescent="0.25">
      <c r="A52" s="5">
        <v>43139</v>
      </c>
      <c r="B52" t="s">
        <v>27</v>
      </c>
      <c r="C52" t="s">
        <v>9</v>
      </c>
      <c r="D52" t="s">
        <v>67</v>
      </c>
      <c r="F52" t="s">
        <v>74</v>
      </c>
      <c r="G52" s="2"/>
      <c r="H52" s="3">
        <v>1195</v>
      </c>
      <c r="I52">
        <v>0</v>
      </c>
      <c r="J52" s="3">
        <v>0</v>
      </c>
      <c r="K52" s="3">
        <f t="shared" si="5"/>
        <v>1195</v>
      </c>
      <c r="L52" t="s">
        <v>45</v>
      </c>
      <c r="M52" t="s">
        <v>68</v>
      </c>
      <c r="N52">
        <v>1100</v>
      </c>
      <c r="O52" s="1">
        <f t="shared" si="3"/>
        <v>-95</v>
      </c>
      <c r="P52" s="4">
        <f t="shared" si="4"/>
        <v>-8.6363636363636365E-2</v>
      </c>
    </row>
    <row r="53" spans="1:16" ht="15" customHeight="1" x14ac:dyDescent="0.25">
      <c r="A53" s="5">
        <v>43140</v>
      </c>
      <c r="B53" t="s">
        <v>27</v>
      </c>
      <c r="C53" t="s">
        <v>9</v>
      </c>
      <c r="D53" t="s">
        <v>67</v>
      </c>
      <c r="F53" t="s">
        <v>74</v>
      </c>
      <c r="G53" s="2"/>
      <c r="H53" s="3">
        <v>1195</v>
      </c>
      <c r="I53">
        <v>0</v>
      </c>
      <c r="J53" s="3">
        <v>0</v>
      </c>
      <c r="K53" s="3">
        <f t="shared" si="5"/>
        <v>1195</v>
      </c>
      <c r="L53" t="s">
        <v>45</v>
      </c>
      <c r="M53" t="s">
        <v>68</v>
      </c>
      <c r="N53">
        <v>1100</v>
      </c>
      <c r="O53" s="1">
        <f t="shared" si="3"/>
        <v>-95</v>
      </c>
      <c r="P53" s="4">
        <f t="shared" si="4"/>
        <v>-8.6363636363636365E-2</v>
      </c>
    </row>
    <row r="54" spans="1:16" ht="15" customHeight="1" x14ac:dyDescent="0.25">
      <c r="A54" s="5">
        <v>43135</v>
      </c>
      <c r="B54" t="s">
        <v>31</v>
      </c>
      <c r="C54" t="s">
        <v>58</v>
      </c>
      <c r="D54" t="s">
        <v>67</v>
      </c>
      <c r="F54" t="s">
        <v>74</v>
      </c>
      <c r="G54" s="2"/>
      <c r="H54" s="3">
        <v>779</v>
      </c>
      <c r="I54">
        <v>0</v>
      </c>
      <c r="J54" s="3">
        <v>0</v>
      </c>
      <c r="K54" s="3">
        <f t="shared" si="5"/>
        <v>779</v>
      </c>
      <c r="L54" t="s">
        <v>45</v>
      </c>
      <c r="M54" t="s">
        <v>68</v>
      </c>
      <c r="N54">
        <v>1500</v>
      </c>
      <c r="O54" s="1">
        <f t="shared" ref="O54:O82" si="6">N54-K54</f>
        <v>721</v>
      </c>
      <c r="P54" s="4">
        <f t="shared" ref="P54:P82" si="7">O54/N54</f>
        <v>0.48066666666666669</v>
      </c>
    </row>
    <row r="55" spans="1:16" ht="15" customHeight="1" x14ac:dyDescent="0.25">
      <c r="A55" s="5">
        <v>43136</v>
      </c>
      <c r="B55" t="s">
        <v>31</v>
      </c>
      <c r="C55" t="s">
        <v>58</v>
      </c>
      <c r="D55" t="s">
        <v>67</v>
      </c>
      <c r="F55" t="s">
        <v>74</v>
      </c>
      <c r="G55" s="2"/>
      <c r="H55" s="3">
        <v>779</v>
      </c>
      <c r="I55">
        <v>0</v>
      </c>
      <c r="J55" s="3">
        <v>0</v>
      </c>
      <c r="K55" s="3">
        <f t="shared" si="5"/>
        <v>779</v>
      </c>
      <c r="L55" t="s">
        <v>45</v>
      </c>
      <c r="M55" t="s">
        <v>68</v>
      </c>
      <c r="N55">
        <v>1500</v>
      </c>
      <c r="O55" s="1">
        <f t="shared" si="6"/>
        <v>721</v>
      </c>
      <c r="P55" s="4">
        <f t="shared" si="7"/>
        <v>0.48066666666666669</v>
      </c>
    </row>
    <row r="56" spans="1:16" ht="15" customHeight="1" x14ac:dyDescent="0.25">
      <c r="A56" s="5">
        <v>43138</v>
      </c>
      <c r="B56" t="s">
        <v>31</v>
      </c>
      <c r="C56" t="s">
        <v>58</v>
      </c>
      <c r="D56" t="s">
        <v>67</v>
      </c>
      <c r="F56" t="s">
        <v>74</v>
      </c>
      <c r="G56" s="2"/>
      <c r="H56" s="3">
        <v>779</v>
      </c>
      <c r="I56">
        <v>0</v>
      </c>
      <c r="J56" s="3">
        <v>0</v>
      </c>
      <c r="K56" s="3">
        <f t="shared" si="5"/>
        <v>779</v>
      </c>
      <c r="L56" t="s">
        <v>45</v>
      </c>
      <c r="M56" t="s">
        <v>68</v>
      </c>
      <c r="N56">
        <v>1500</v>
      </c>
      <c r="O56" s="1">
        <f t="shared" si="6"/>
        <v>721</v>
      </c>
      <c r="P56" s="4">
        <f t="shared" si="7"/>
        <v>0.48066666666666669</v>
      </c>
    </row>
    <row r="57" spans="1:16" ht="15" customHeight="1" x14ac:dyDescent="0.25">
      <c r="A57" s="5">
        <v>43139</v>
      </c>
      <c r="B57" t="s">
        <v>31</v>
      </c>
      <c r="C57" t="s">
        <v>58</v>
      </c>
      <c r="D57" t="s">
        <v>67</v>
      </c>
      <c r="F57" t="s">
        <v>74</v>
      </c>
      <c r="G57" s="2"/>
      <c r="H57" s="3">
        <v>779</v>
      </c>
      <c r="I57">
        <v>0</v>
      </c>
      <c r="J57" s="3">
        <v>0</v>
      </c>
      <c r="K57" s="3">
        <f t="shared" si="5"/>
        <v>779</v>
      </c>
      <c r="L57" t="s">
        <v>45</v>
      </c>
      <c r="M57" t="s">
        <v>68</v>
      </c>
      <c r="N57">
        <v>1500</v>
      </c>
      <c r="O57" s="1">
        <f t="shared" si="6"/>
        <v>721</v>
      </c>
      <c r="P57" s="4">
        <f t="shared" si="7"/>
        <v>0.48066666666666669</v>
      </c>
    </row>
    <row r="58" spans="1:16" ht="15" customHeight="1" x14ac:dyDescent="0.25">
      <c r="A58" s="5">
        <v>43140</v>
      </c>
      <c r="B58" t="s">
        <v>31</v>
      </c>
      <c r="C58" t="s">
        <v>58</v>
      </c>
      <c r="D58" t="s">
        <v>67</v>
      </c>
      <c r="F58" t="s">
        <v>74</v>
      </c>
      <c r="G58" s="2"/>
      <c r="H58" s="3">
        <v>779</v>
      </c>
      <c r="I58">
        <v>0</v>
      </c>
      <c r="J58" s="3">
        <v>0</v>
      </c>
      <c r="K58" s="3">
        <f t="shared" si="5"/>
        <v>779</v>
      </c>
      <c r="L58" t="s">
        <v>45</v>
      </c>
      <c r="M58" t="s">
        <v>68</v>
      </c>
      <c r="N58">
        <v>1500</v>
      </c>
      <c r="O58" s="1">
        <f t="shared" si="6"/>
        <v>721</v>
      </c>
      <c r="P58" s="4">
        <f t="shared" si="7"/>
        <v>0.48066666666666669</v>
      </c>
    </row>
    <row r="59" spans="1:16" ht="15" customHeight="1" x14ac:dyDescent="0.25">
      <c r="A59" s="5">
        <v>43135</v>
      </c>
      <c r="B59" t="s">
        <v>22</v>
      </c>
      <c r="C59" t="s">
        <v>59</v>
      </c>
      <c r="D59" t="s">
        <v>67</v>
      </c>
      <c r="F59" t="s">
        <v>74</v>
      </c>
      <c r="G59" s="2"/>
      <c r="H59" s="3">
        <v>899</v>
      </c>
      <c r="I59">
        <v>0</v>
      </c>
      <c r="J59" s="3">
        <v>0</v>
      </c>
      <c r="K59" s="3">
        <f t="shared" si="5"/>
        <v>899</v>
      </c>
      <c r="L59" t="s">
        <v>45</v>
      </c>
      <c r="M59" t="s">
        <v>68</v>
      </c>
      <c r="N59">
        <v>1050</v>
      </c>
      <c r="O59" s="1">
        <f t="shared" si="6"/>
        <v>151</v>
      </c>
      <c r="P59" s="4">
        <f t="shared" si="7"/>
        <v>0.1438095238095238</v>
      </c>
    </row>
    <row r="60" spans="1:16" ht="15" customHeight="1" x14ac:dyDescent="0.25">
      <c r="A60" s="5">
        <v>43136</v>
      </c>
      <c r="B60" t="s">
        <v>22</v>
      </c>
      <c r="C60" t="s">
        <v>59</v>
      </c>
      <c r="D60" t="s">
        <v>67</v>
      </c>
      <c r="F60" t="s">
        <v>74</v>
      </c>
      <c r="G60" s="2"/>
      <c r="H60" s="3">
        <v>899</v>
      </c>
      <c r="I60">
        <v>0</v>
      </c>
      <c r="J60" s="3">
        <v>0</v>
      </c>
      <c r="K60" s="3">
        <f t="shared" si="5"/>
        <v>899</v>
      </c>
      <c r="L60" t="s">
        <v>45</v>
      </c>
      <c r="M60" t="s">
        <v>68</v>
      </c>
      <c r="N60">
        <v>1050</v>
      </c>
      <c r="O60" s="1">
        <f t="shared" si="6"/>
        <v>151</v>
      </c>
      <c r="P60" s="4">
        <f t="shared" si="7"/>
        <v>0.1438095238095238</v>
      </c>
    </row>
    <row r="61" spans="1:16" ht="15" customHeight="1" x14ac:dyDescent="0.25">
      <c r="A61" s="5">
        <v>43138</v>
      </c>
      <c r="B61" t="s">
        <v>22</v>
      </c>
      <c r="C61" t="s">
        <v>59</v>
      </c>
      <c r="D61" t="s">
        <v>67</v>
      </c>
      <c r="F61" t="s">
        <v>74</v>
      </c>
      <c r="G61" s="2"/>
      <c r="H61" s="3">
        <v>899</v>
      </c>
      <c r="I61">
        <v>0</v>
      </c>
      <c r="J61" s="3">
        <v>0</v>
      </c>
      <c r="K61" s="3">
        <f t="shared" si="5"/>
        <v>899</v>
      </c>
      <c r="L61" t="s">
        <v>45</v>
      </c>
      <c r="M61" t="s">
        <v>68</v>
      </c>
      <c r="N61">
        <v>1050</v>
      </c>
      <c r="O61" s="1">
        <f t="shared" si="6"/>
        <v>151</v>
      </c>
      <c r="P61" s="4">
        <f t="shared" si="7"/>
        <v>0.1438095238095238</v>
      </c>
    </row>
    <row r="62" spans="1:16" ht="15" customHeight="1" x14ac:dyDescent="0.25">
      <c r="A62" s="5">
        <v>43139</v>
      </c>
      <c r="B62" t="s">
        <v>22</v>
      </c>
      <c r="C62" t="s">
        <v>59</v>
      </c>
      <c r="D62" t="s">
        <v>67</v>
      </c>
      <c r="F62" t="s">
        <v>74</v>
      </c>
      <c r="G62" s="2"/>
      <c r="H62" s="3">
        <v>899</v>
      </c>
      <c r="I62">
        <v>0</v>
      </c>
      <c r="J62" s="3">
        <v>0</v>
      </c>
      <c r="K62" s="3">
        <f t="shared" si="5"/>
        <v>899</v>
      </c>
      <c r="L62" t="s">
        <v>45</v>
      </c>
      <c r="M62" t="s">
        <v>68</v>
      </c>
      <c r="N62">
        <v>1050</v>
      </c>
      <c r="O62" s="1">
        <f t="shared" si="6"/>
        <v>151</v>
      </c>
      <c r="P62" s="4">
        <f t="shared" si="7"/>
        <v>0.1438095238095238</v>
      </c>
    </row>
    <row r="63" spans="1:16" ht="15" customHeight="1" x14ac:dyDescent="0.25">
      <c r="A63" s="5">
        <v>43140</v>
      </c>
      <c r="B63" t="s">
        <v>22</v>
      </c>
      <c r="C63" t="s">
        <v>59</v>
      </c>
      <c r="D63" t="s">
        <v>67</v>
      </c>
      <c r="F63" t="s">
        <v>74</v>
      </c>
      <c r="G63" s="2"/>
      <c r="H63" s="3">
        <v>899</v>
      </c>
      <c r="I63">
        <v>0</v>
      </c>
      <c r="J63" s="3">
        <v>0</v>
      </c>
      <c r="K63" s="3">
        <f t="shared" si="5"/>
        <v>899</v>
      </c>
      <c r="L63" t="s">
        <v>45</v>
      </c>
      <c r="M63" t="s">
        <v>68</v>
      </c>
      <c r="N63">
        <v>1050</v>
      </c>
      <c r="O63" s="1">
        <f t="shared" si="6"/>
        <v>151</v>
      </c>
      <c r="P63" s="4">
        <f t="shared" si="7"/>
        <v>0.1438095238095238</v>
      </c>
    </row>
    <row r="64" spans="1:16" ht="15" customHeight="1" x14ac:dyDescent="0.25">
      <c r="A64" s="5">
        <v>43135</v>
      </c>
      <c r="B64" t="s">
        <v>22</v>
      </c>
      <c r="C64" t="s">
        <v>12</v>
      </c>
      <c r="D64" t="s">
        <v>67</v>
      </c>
      <c r="F64" t="s">
        <v>74</v>
      </c>
      <c r="G64" s="2"/>
      <c r="H64" s="3">
        <v>1045</v>
      </c>
      <c r="I64">
        <v>0</v>
      </c>
      <c r="J64" s="3">
        <v>0</v>
      </c>
      <c r="K64" s="3">
        <f t="shared" si="5"/>
        <v>1045</v>
      </c>
      <c r="L64" t="s">
        <v>45</v>
      </c>
      <c r="M64" t="s">
        <v>68</v>
      </c>
      <c r="N64">
        <v>1050</v>
      </c>
      <c r="O64" s="1">
        <f t="shared" si="6"/>
        <v>5</v>
      </c>
      <c r="P64" s="4">
        <f t="shared" si="7"/>
        <v>4.7619047619047623E-3</v>
      </c>
    </row>
    <row r="65" spans="1:16" ht="15" customHeight="1" x14ac:dyDescent="0.25">
      <c r="A65" s="5">
        <v>43136</v>
      </c>
      <c r="B65" t="s">
        <v>22</v>
      </c>
      <c r="C65" t="s">
        <v>12</v>
      </c>
      <c r="D65" t="s">
        <v>67</v>
      </c>
      <c r="F65" t="s">
        <v>74</v>
      </c>
      <c r="G65" s="2"/>
      <c r="H65" s="3">
        <v>1045</v>
      </c>
      <c r="I65">
        <v>0</v>
      </c>
      <c r="J65" s="3">
        <v>0</v>
      </c>
      <c r="K65" s="3">
        <f t="shared" si="5"/>
        <v>1045</v>
      </c>
      <c r="L65" t="s">
        <v>45</v>
      </c>
      <c r="M65" t="s">
        <v>68</v>
      </c>
      <c r="N65">
        <v>1050</v>
      </c>
      <c r="O65" s="1">
        <f t="shared" si="6"/>
        <v>5</v>
      </c>
      <c r="P65" s="4">
        <f t="shared" si="7"/>
        <v>4.7619047619047623E-3</v>
      </c>
    </row>
    <row r="66" spans="1:16" ht="15" customHeight="1" x14ac:dyDescent="0.25">
      <c r="A66" s="5">
        <v>43138</v>
      </c>
      <c r="B66" t="s">
        <v>22</v>
      </c>
      <c r="C66" t="s">
        <v>12</v>
      </c>
      <c r="D66" t="s">
        <v>67</v>
      </c>
      <c r="F66" t="s">
        <v>74</v>
      </c>
      <c r="G66" s="2"/>
      <c r="H66" s="3">
        <v>1045</v>
      </c>
      <c r="I66">
        <v>0</v>
      </c>
      <c r="J66" s="3">
        <v>0</v>
      </c>
      <c r="K66" s="3">
        <f t="shared" si="5"/>
        <v>1045</v>
      </c>
      <c r="L66" t="s">
        <v>45</v>
      </c>
      <c r="M66" t="s">
        <v>68</v>
      </c>
      <c r="N66">
        <v>1050</v>
      </c>
      <c r="O66" s="1">
        <f t="shared" si="6"/>
        <v>5</v>
      </c>
      <c r="P66" s="4">
        <f t="shared" si="7"/>
        <v>4.7619047619047623E-3</v>
      </c>
    </row>
    <row r="67" spans="1:16" ht="15" customHeight="1" x14ac:dyDescent="0.25">
      <c r="A67" s="5">
        <v>43139</v>
      </c>
      <c r="B67" t="s">
        <v>22</v>
      </c>
      <c r="C67" t="s">
        <v>12</v>
      </c>
      <c r="D67" t="s">
        <v>67</v>
      </c>
      <c r="F67" t="s">
        <v>74</v>
      </c>
      <c r="G67" s="2"/>
      <c r="H67" s="3">
        <v>1045</v>
      </c>
      <c r="I67">
        <v>0</v>
      </c>
      <c r="J67" s="3">
        <v>0</v>
      </c>
      <c r="K67" s="3">
        <f t="shared" si="5"/>
        <v>1045</v>
      </c>
      <c r="L67" t="s">
        <v>45</v>
      </c>
      <c r="M67" t="s">
        <v>68</v>
      </c>
      <c r="N67">
        <v>1050</v>
      </c>
      <c r="O67" s="1">
        <f t="shared" si="6"/>
        <v>5</v>
      </c>
      <c r="P67" s="4">
        <f t="shared" si="7"/>
        <v>4.7619047619047623E-3</v>
      </c>
    </row>
    <row r="68" spans="1:16" ht="15" customHeight="1" x14ac:dyDescent="0.25">
      <c r="A68" s="5">
        <v>43140</v>
      </c>
      <c r="B68" t="s">
        <v>22</v>
      </c>
      <c r="C68" t="s">
        <v>12</v>
      </c>
      <c r="D68" t="s">
        <v>67</v>
      </c>
      <c r="F68" t="s">
        <v>74</v>
      </c>
      <c r="G68" s="2"/>
      <c r="H68" s="3">
        <v>1045</v>
      </c>
      <c r="I68">
        <v>0</v>
      </c>
      <c r="J68" s="3">
        <v>0</v>
      </c>
      <c r="K68" s="3">
        <f t="shared" si="5"/>
        <v>1045</v>
      </c>
      <c r="L68" t="s">
        <v>45</v>
      </c>
      <c r="M68" t="s">
        <v>68</v>
      </c>
      <c r="N68">
        <v>1050</v>
      </c>
      <c r="O68" s="1">
        <f t="shared" si="6"/>
        <v>5</v>
      </c>
      <c r="P68" s="4">
        <f t="shared" si="7"/>
        <v>4.7619047619047623E-3</v>
      </c>
    </row>
    <row r="69" spans="1:16" ht="15" customHeight="1" x14ac:dyDescent="0.25">
      <c r="A69" s="5">
        <v>43135</v>
      </c>
      <c r="B69" t="s">
        <v>22</v>
      </c>
      <c r="C69" t="s">
        <v>10</v>
      </c>
      <c r="D69" t="s">
        <v>67</v>
      </c>
      <c r="F69" t="s">
        <v>74</v>
      </c>
      <c r="G69" s="2"/>
      <c r="H69" s="3">
        <v>909</v>
      </c>
      <c r="I69">
        <v>0</v>
      </c>
      <c r="J69" s="3">
        <v>0</v>
      </c>
      <c r="K69" s="3">
        <f t="shared" si="5"/>
        <v>909</v>
      </c>
      <c r="L69" t="s">
        <v>45</v>
      </c>
      <c r="M69" t="s">
        <v>68</v>
      </c>
      <c r="N69">
        <v>1050</v>
      </c>
      <c r="O69" s="1">
        <f t="shared" si="6"/>
        <v>141</v>
      </c>
      <c r="P69" s="4">
        <f t="shared" si="7"/>
        <v>0.13428571428571429</v>
      </c>
    </row>
    <row r="70" spans="1:16" ht="15" customHeight="1" x14ac:dyDescent="0.25">
      <c r="A70" s="5">
        <v>43136</v>
      </c>
      <c r="B70" t="s">
        <v>22</v>
      </c>
      <c r="C70" t="s">
        <v>10</v>
      </c>
      <c r="D70" t="s">
        <v>67</v>
      </c>
      <c r="F70" t="s">
        <v>74</v>
      </c>
      <c r="G70" s="2"/>
      <c r="H70" s="3">
        <v>909</v>
      </c>
      <c r="I70">
        <v>0</v>
      </c>
      <c r="J70" s="3">
        <v>0</v>
      </c>
      <c r="K70" s="3">
        <f t="shared" si="5"/>
        <v>909</v>
      </c>
      <c r="L70" t="s">
        <v>45</v>
      </c>
      <c r="M70" t="s">
        <v>68</v>
      </c>
      <c r="N70">
        <v>1050</v>
      </c>
      <c r="O70" s="1">
        <f t="shared" si="6"/>
        <v>141</v>
      </c>
      <c r="P70" s="4">
        <f t="shared" si="7"/>
        <v>0.13428571428571429</v>
      </c>
    </row>
    <row r="71" spans="1:16" ht="15" customHeight="1" x14ac:dyDescent="0.25">
      <c r="A71" s="5">
        <v>43138</v>
      </c>
      <c r="B71" t="s">
        <v>22</v>
      </c>
      <c r="C71" t="s">
        <v>10</v>
      </c>
      <c r="D71" t="s">
        <v>67</v>
      </c>
      <c r="F71" t="s">
        <v>74</v>
      </c>
      <c r="G71" s="2"/>
      <c r="H71" s="3">
        <v>979</v>
      </c>
      <c r="I71">
        <v>0</v>
      </c>
      <c r="J71" s="3">
        <v>0</v>
      </c>
      <c r="K71" s="3">
        <f t="shared" si="5"/>
        <v>979</v>
      </c>
      <c r="L71" t="s">
        <v>45</v>
      </c>
      <c r="M71" t="s">
        <v>68</v>
      </c>
      <c r="N71">
        <v>1050</v>
      </c>
      <c r="O71" s="1">
        <f t="shared" si="6"/>
        <v>71</v>
      </c>
      <c r="P71" s="4">
        <f t="shared" si="7"/>
        <v>6.761904761904762E-2</v>
      </c>
    </row>
    <row r="72" spans="1:16" ht="15" customHeight="1" x14ac:dyDescent="0.25">
      <c r="A72" s="5">
        <v>43139</v>
      </c>
      <c r="B72" t="s">
        <v>22</v>
      </c>
      <c r="C72" t="s">
        <v>10</v>
      </c>
      <c r="D72" t="s">
        <v>67</v>
      </c>
      <c r="F72" t="s">
        <v>74</v>
      </c>
      <c r="G72" s="2"/>
      <c r="H72" s="3">
        <v>979</v>
      </c>
      <c r="I72">
        <v>0</v>
      </c>
      <c r="J72" s="3">
        <v>0</v>
      </c>
      <c r="K72" s="3">
        <f t="shared" si="5"/>
        <v>979</v>
      </c>
      <c r="L72" t="s">
        <v>45</v>
      </c>
      <c r="M72" t="s">
        <v>68</v>
      </c>
      <c r="N72">
        <v>1050</v>
      </c>
      <c r="O72" s="1">
        <f t="shared" si="6"/>
        <v>71</v>
      </c>
      <c r="P72" s="4">
        <f t="shared" si="7"/>
        <v>6.761904761904762E-2</v>
      </c>
    </row>
    <row r="73" spans="1:16" ht="15" customHeight="1" x14ac:dyDescent="0.25">
      <c r="A73" s="5">
        <v>43140</v>
      </c>
      <c r="B73" t="s">
        <v>22</v>
      </c>
      <c r="C73" t="s">
        <v>10</v>
      </c>
      <c r="D73" t="s">
        <v>67</v>
      </c>
      <c r="F73" t="s">
        <v>74</v>
      </c>
      <c r="G73" s="2"/>
      <c r="H73" s="3">
        <v>979</v>
      </c>
      <c r="I73">
        <v>0</v>
      </c>
      <c r="J73" s="3">
        <v>0</v>
      </c>
      <c r="K73" s="3">
        <f t="shared" si="5"/>
        <v>979</v>
      </c>
      <c r="L73" t="s">
        <v>45</v>
      </c>
      <c r="M73" t="s">
        <v>68</v>
      </c>
      <c r="N73">
        <v>1050</v>
      </c>
      <c r="O73" s="1">
        <f t="shared" si="6"/>
        <v>71</v>
      </c>
      <c r="P73" s="4">
        <f t="shared" si="7"/>
        <v>6.761904761904762E-2</v>
      </c>
    </row>
    <row r="74" spans="1:16" ht="15" customHeight="1" x14ac:dyDescent="0.25">
      <c r="A74" s="5">
        <v>43135</v>
      </c>
      <c r="B74" t="s">
        <v>22</v>
      </c>
      <c r="C74" t="s">
        <v>11</v>
      </c>
      <c r="D74" t="s">
        <v>67</v>
      </c>
      <c r="F74" t="s">
        <v>74</v>
      </c>
      <c r="G74" s="2"/>
      <c r="H74" s="3">
        <v>979</v>
      </c>
      <c r="I74">
        <v>0</v>
      </c>
      <c r="J74" s="3">
        <v>0</v>
      </c>
      <c r="K74" s="3">
        <f t="shared" si="5"/>
        <v>979</v>
      </c>
      <c r="L74" t="s">
        <v>45</v>
      </c>
      <c r="M74" t="s">
        <v>68</v>
      </c>
      <c r="N74">
        <v>1000</v>
      </c>
      <c r="O74" s="1">
        <f t="shared" si="6"/>
        <v>21</v>
      </c>
      <c r="P74" s="4">
        <f t="shared" si="7"/>
        <v>2.1000000000000001E-2</v>
      </c>
    </row>
    <row r="75" spans="1:16" ht="15" customHeight="1" x14ac:dyDescent="0.25">
      <c r="A75" s="5">
        <v>43136</v>
      </c>
      <c r="B75" t="s">
        <v>22</v>
      </c>
      <c r="C75" t="s">
        <v>11</v>
      </c>
      <c r="D75" t="s">
        <v>67</v>
      </c>
      <c r="F75" t="s">
        <v>74</v>
      </c>
      <c r="G75" s="2"/>
      <c r="H75" s="3">
        <v>979</v>
      </c>
      <c r="I75">
        <v>0</v>
      </c>
      <c r="J75" s="3">
        <v>0</v>
      </c>
      <c r="K75" s="3">
        <f t="shared" si="5"/>
        <v>979</v>
      </c>
      <c r="L75" t="s">
        <v>45</v>
      </c>
      <c r="M75" t="s">
        <v>68</v>
      </c>
      <c r="N75">
        <v>1000</v>
      </c>
      <c r="O75" s="1">
        <f t="shared" si="6"/>
        <v>21</v>
      </c>
      <c r="P75" s="4">
        <f t="shared" si="7"/>
        <v>2.1000000000000001E-2</v>
      </c>
    </row>
    <row r="76" spans="1:16" ht="15" customHeight="1" x14ac:dyDescent="0.25">
      <c r="A76" s="5">
        <v>43138</v>
      </c>
      <c r="B76" t="s">
        <v>22</v>
      </c>
      <c r="C76" t="s">
        <v>11</v>
      </c>
      <c r="D76" t="s">
        <v>67</v>
      </c>
      <c r="F76" t="s">
        <v>74</v>
      </c>
      <c r="G76" s="2"/>
      <c r="H76" s="3">
        <v>979</v>
      </c>
      <c r="I76">
        <v>0</v>
      </c>
      <c r="J76" s="3">
        <v>0</v>
      </c>
      <c r="K76" s="3">
        <f t="shared" si="5"/>
        <v>979</v>
      </c>
      <c r="L76" t="s">
        <v>45</v>
      </c>
      <c r="M76" t="s">
        <v>68</v>
      </c>
      <c r="N76">
        <v>1000</v>
      </c>
      <c r="O76" s="1">
        <f t="shared" si="6"/>
        <v>21</v>
      </c>
      <c r="P76" s="4">
        <f t="shared" si="7"/>
        <v>2.1000000000000001E-2</v>
      </c>
    </row>
    <row r="77" spans="1:16" ht="15" customHeight="1" x14ac:dyDescent="0.25">
      <c r="A77" s="5">
        <v>43139</v>
      </c>
      <c r="B77" t="s">
        <v>22</v>
      </c>
      <c r="C77" t="s">
        <v>11</v>
      </c>
      <c r="D77" t="s">
        <v>67</v>
      </c>
      <c r="F77" t="s">
        <v>74</v>
      </c>
      <c r="G77" s="2"/>
      <c r="H77" s="3">
        <v>979</v>
      </c>
      <c r="I77">
        <v>0</v>
      </c>
      <c r="J77" s="3">
        <v>0</v>
      </c>
      <c r="K77" s="3">
        <f t="shared" si="5"/>
        <v>979</v>
      </c>
      <c r="L77" t="s">
        <v>45</v>
      </c>
      <c r="M77" t="s">
        <v>68</v>
      </c>
      <c r="N77">
        <v>1000</v>
      </c>
      <c r="O77" s="1">
        <f t="shared" si="6"/>
        <v>21</v>
      </c>
      <c r="P77" s="4">
        <f t="shared" si="7"/>
        <v>2.1000000000000001E-2</v>
      </c>
    </row>
    <row r="78" spans="1:16" ht="15" customHeight="1" x14ac:dyDescent="0.25">
      <c r="A78" s="5">
        <v>43140</v>
      </c>
      <c r="B78" t="s">
        <v>22</v>
      </c>
      <c r="C78" t="s">
        <v>11</v>
      </c>
      <c r="D78" t="s">
        <v>67</v>
      </c>
      <c r="F78" t="s">
        <v>74</v>
      </c>
      <c r="G78" s="2"/>
      <c r="H78" s="3">
        <v>979</v>
      </c>
      <c r="I78">
        <v>0</v>
      </c>
      <c r="J78" s="3">
        <v>0</v>
      </c>
      <c r="K78" s="3">
        <f t="shared" si="5"/>
        <v>979</v>
      </c>
      <c r="L78" t="s">
        <v>45</v>
      </c>
      <c r="M78" t="s">
        <v>68</v>
      </c>
      <c r="N78">
        <v>1000</v>
      </c>
      <c r="O78" s="1">
        <f t="shared" si="6"/>
        <v>21</v>
      </c>
      <c r="P78" s="4">
        <f t="shared" si="7"/>
        <v>2.1000000000000001E-2</v>
      </c>
    </row>
    <row r="79" spans="1:16" ht="15" customHeight="1" x14ac:dyDescent="0.25">
      <c r="A79" s="5">
        <v>43135</v>
      </c>
      <c r="B79" t="s">
        <v>22</v>
      </c>
      <c r="C79" t="s">
        <v>13</v>
      </c>
      <c r="D79" t="s">
        <v>67</v>
      </c>
      <c r="F79" t="s">
        <v>74</v>
      </c>
      <c r="G79" s="2"/>
      <c r="H79" s="3">
        <v>1065</v>
      </c>
      <c r="I79">
        <v>0</v>
      </c>
      <c r="J79" s="3">
        <v>0</v>
      </c>
      <c r="K79" s="3">
        <f t="shared" si="5"/>
        <v>1065</v>
      </c>
      <c r="L79" t="s">
        <v>45</v>
      </c>
      <c r="M79" t="s">
        <v>68</v>
      </c>
      <c r="N79">
        <v>1150</v>
      </c>
      <c r="O79" s="1">
        <f t="shared" si="6"/>
        <v>85</v>
      </c>
      <c r="P79" s="4">
        <f t="shared" si="7"/>
        <v>7.3913043478260873E-2</v>
      </c>
    </row>
    <row r="80" spans="1:16" ht="15" customHeight="1" x14ac:dyDescent="0.25">
      <c r="A80" s="5">
        <v>43136</v>
      </c>
      <c r="B80" t="s">
        <v>22</v>
      </c>
      <c r="C80" t="s">
        <v>13</v>
      </c>
      <c r="D80" t="s">
        <v>67</v>
      </c>
      <c r="F80" t="s">
        <v>74</v>
      </c>
      <c r="G80" s="2"/>
      <c r="H80" s="3">
        <v>1065</v>
      </c>
      <c r="I80">
        <v>0</v>
      </c>
      <c r="J80" s="3">
        <v>0</v>
      </c>
      <c r="K80" s="3">
        <f t="shared" si="5"/>
        <v>1065</v>
      </c>
      <c r="L80" t="s">
        <v>45</v>
      </c>
      <c r="M80" t="s">
        <v>68</v>
      </c>
      <c r="N80">
        <v>1150</v>
      </c>
      <c r="O80" s="1">
        <f t="shared" si="6"/>
        <v>85</v>
      </c>
      <c r="P80" s="4">
        <f t="shared" si="7"/>
        <v>7.3913043478260873E-2</v>
      </c>
    </row>
    <row r="81" spans="1:16" ht="15" customHeight="1" x14ac:dyDescent="0.25">
      <c r="A81" s="5">
        <v>43138</v>
      </c>
      <c r="B81" t="s">
        <v>22</v>
      </c>
      <c r="C81" t="s">
        <v>13</v>
      </c>
      <c r="D81" t="s">
        <v>67</v>
      </c>
      <c r="F81" t="s">
        <v>74</v>
      </c>
      <c r="G81" s="2"/>
      <c r="H81" s="3">
        <v>1065</v>
      </c>
      <c r="I81">
        <v>0</v>
      </c>
      <c r="J81" s="3">
        <v>0</v>
      </c>
      <c r="K81" s="3">
        <f t="shared" si="5"/>
        <v>1065</v>
      </c>
      <c r="L81" t="s">
        <v>45</v>
      </c>
      <c r="M81" t="s">
        <v>68</v>
      </c>
      <c r="N81">
        <v>1150</v>
      </c>
      <c r="O81" s="1">
        <f t="shared" si="6"/>
        <v>85</v>
      </c>
      <c r="P81" s="4">
        <f t="shared" si="7"/>
        <v>7.3913043478260873E-2</v>
      </c>
    </row>
    <row r="82" spans="1:16" ht="15" customHeight="1" x14ac:dyDescent="0.25">
      <c r="A82" s="5">
        <v>43139</v>
      </c>
      <c r="B82" t="s">
        <v>22</v>
      </c>
      <c r="C82" t="s">
        <v>13</v>
      </c>
      <c r="D82" t="s">
        <v>67</v>
      </c>
      <c r="F82" t="s">
        <v>74</v>
      </c>
      <c r="G82" s="2"/>
      <c r="H82" s="3">
        <v>1065</v>
      </c>
      <c r="I82">
        <v>0</v>
      </c>
      <c r="J82" s="3">
        <v>0</v>
      </c>
      <c r="K82" s="3">
        <f t="shared" si="5"/>
        <v>1065</v>
      </c>
      <c r="L82" t="s">
        <v>45</v>
      </c>
      <c r="M82" t="s">
        <v>68</v>
      </c>
      <c r="N82">
        <v>1150</v>
      </c>
      <c r="O82" s="1">
        <f t="shared" si="6"/>
        <v>85</v>
      </c>
      <c r="P82" s="4">
        <f t="shared" si="7"/>
        <v>7.3913043478260873E-2</v>
      </c>
    </row>
    <row r="83" spans="1:16" ht="15" customHeight="1" x14ac:dyDescent="0.25">
      <c r="A83" s="5">
        <v>43140</v>
      </c>
      <c r="B83" t="s">
        <v>22</v>
      </c>
      <c r="C83" t="s">
        <v>13</v>
      </c>
      <c r="D83" t="s">
        <v>67</v>
      </c>
      <c r="F83" t="s">
        <v>74</v>
      </c>
      <c r="G83" s="2"/>
      <c r="H83" s="3">
        <v>1065</v>
      </c>
      <c r="I83">
        <v>0</v>
      </c>
      <c r="J83" s="3">
        <v>0</v>
      </c>
      <c r="K83" s="3">
        <f t="shared" si="5"/>
        <v>1065</v>
      </c>
      <c r="L83" t="s">
        <v>45</v>
      </c>
      <c r="M83" t="s">
        <v>68</v>
      </c>
      <c r="N83">
        <v>1150</v>
      </c>
      <c r="O83" s="1">
        <f t="shared" ref="O83:O114" si="8">N83-K83</f>
        <v>85</v>
      </c>
      <c r="P83" s="4">
        <f t="shared" ref="P83:P114" si="9">O83/N83</f>
        <v>7.3913043478260873E-2</v>
      </c>
    </row>
    <row r="84" spans="1:16" ht="15" customHeight="1" x14ac:dyDescent="0.25">
      <c r="A84" s="5">
        <v>43135</v>
      </c>
      <c r="B84" t="s">
        <v>26</v>
      </c>
      <c r="C84" t="s">
        <v>4</v>
      </c>
      <c r="D84" t="s">
        <v>67</v>
      </c>
      <c r="F84" t="s">
        <v>74</v>
      </c>
      <c r="G84" s="2"/>
      <c r="H84" s="3">
        <v>795</v>
      </c>
      <c r="I84">
        <v>0</v>
      </c>
      <c r="J84" s="3">
        <v>0</v>
      </c>
      <c r="K84" s="3">
        <f t="shared" si="5"/>
        <v>795</v>
      </c>
      <c r="L84" t="s">
        <v>45</v>
      </c>
      <c r="M84" t="s">
        <v>68</v>
      </c>
      <c r="N84">
        <v>1100</v>
      </c>
      <c r="O84" s="1">
        <f t="shared" si="8"/>
        <v>305</v>
      </c>
      <c r="P84" s="4">
        <f t="shared" si="9"/>
        <v>0.27727272727272728</v>
      </c>
    </row>
    <row r="85" spans="1:16" ht="15" customHeight="1" x14ac:dyDescent="0.25">
      <c r="A85" s="5">
        <v>43136</v>
      </c>
      <c r="B85" t="s">
        <v>26</v>
      </c>
      <c r="C85" t="s">
        <v>4</v>
      </c>
      <c r="D85" t="s">
        <v>67</v>
      </c>
      <c r="F85" t="s">
        <v>74</v>
      </c>
      <c r="G85" s="2"/>
      <c r="H85" s="3">
        <v>795</v>
      </c>
      <c r="I85">
        <v>0</v>
      </c>
      <c r="J85" s="3">
        <v>0</v>
      </c>
      <c r="K85" s="3">
        <f t="shared" si="5"/>
        <v>795</v>
      </c>
      <c r="L85" t="s">
        <v>45</v>
      </c>
      <c r="M85" t="s">
        <v>68</v>
      </c>
      <c r="N85">
        <v>1100</v>
      </c>
      <c r="O85" s="1">
        <f t="shared" si="8"/>
        <v>305</v>
      </c>
      <c r="P85" s="4">
        <f t="shared" si="9"/>
        <v>0.27727272727272728</v>
      </c>
    </row>
    <row r="86" spans="1:16" ht="15" customHeight="1" x14ac:dyDescent="0.25">
      <c r="A86" s="5">
        <v>43138</v>
      </c>
      <c r="B86" t="s">
        <v>26</v>
      </c>
      <c r="C86" t="s">
        <v>4</v>
      </c>
      <c r="D86" t="s">
        <v>67</v>
      </c>
      <c r="F86" t="s">
        <v>74</v>
      </c>
      <c r="G86" s="2"/>
      <c r="H86" s="3">
        <v>1095</v>
      </c>
      <c r="I86">
        <v>0</v>
      </c>
      <c r="J86" s="3">
        <v>0</v>
      </c>
      <c r="K86" s="3">
        <f t="shared" si="5"/>
        <v>1095</v>
      </c>
      <c r="L86" t="s">
        <v>45</v>
      </c>
      <c r="M86" t="s">
        <v>68</v>
      </c>
      <c r="N86">
        <v>1100</v>
      </c>
      <c r="O86" s="1">
        <f t="shared" si="8"/>
        <v>5</v>
      </c>
      <c r="P86" s="4">
        <f t="shared" si="9"/>
        <v>4.5454545454545452E-3</v>
      </c>
    </row>
    <row r="87" spans="1:16" ht="15" customHeight="1" x14ac:dyDescent="0.25">
      <c r="A87" s="5">
        <v>43139</v>
      </c>
      <c r="B87" t="s">
        <v>26</v>
      </c>
      <c r="C87" t="s">
        <v>4</v>
      </c>
      <c r="D87" t="s">
        <v>67</v>
      </c>
      <c r="F87" t="s">
        <v>74</v>
      </c>
      <c r="G87" s="2"/>
      <c r="H87" s="3">
        <v>1095</v>
      </c>
      <c r="I87">
        <v>0</v>
      </c>
      <c r="J87" s="3">
        <v>0</v>
      </c>
      <c r="K87" s="3">
        <f t="shared" si="5"/>
        <v>1095</v>
      </c>
      <c r="L87" t="s">
        <v>45</v>
      </c>
      <c r="M87" t="s">
        <v>68</v>
      </c>
      <c r="N87">
        <v>1100</v>
      </c>
      <c r="O87" s="1">
        <f t="shared" si="8"/>
        <v>5</v>
      </c>
      <c r="P87" s="4">
        <f t="shared" si="9"/>
        <v>4.5454545454545452E-3</v>
      </c>
    </row>
    <row r="88" spans="1:16" ht="15" customHeight="1" x14ac:dyDescent="0.25">
      <c r="A88" s="5">
        <v>43140</v>
      </c>
      <c r="B88" t="s">
        <v>26</v>
      </c>
      <c r="C88" t="s">
        <v>4</v>
      </c>
      <c r="D88" t="s">
        <v>67</v>
      </c>
      <c r="F88" t="s">
        <v>74</v>
      </c>
      <c r="G88" s="2"/>
      <c r="H88" s="3">
        <v>1095</v>
      </c>
      <c r="I88">
        <v>0</v>
      </c>
      <c r="J88" s="3">
        <v>0</v>
      </c>
      <c r="K88" s="3">
        <f t="shared" si="5"/>
        <v>1095</v>
      </c>
      <c r="L88" t="s">
        <v>45</v>
      </c>
      <c r="M88" t="s">
        <v>68</v>
      </c>
      <c r="N88">
        <v>1100</v>
      </c>
      <c r="O88" s="1">
        <f t="shared" si="8"/>
        <v>5</v>
      </c>
      <c r="P88" s="4">
        <f t="shared" si="9"/>
        <v>4.5454545454545452E-3</v>
      </c>
    </row>
    <row r="89" spans="1:16" ht="15" customHeight="1" x14ac:dyDescent="0.25">
      <c r="A89" s="5">
        <v>43135</v>
      </c>
      <c r="B89" t="s">
        <v>26</v>
      </c>
      <c r="C89" t="s">
        <v>5</v>
      </c>
      <c r="D89" t="s">
        <v>67</v>
      </c>
      <c r="F89" t="s">
        <v>74</v>
      </c>
      <c r="G89" s="2"/>
      <c r="H89" s="3">
        <v>999</v>
      </c>
      <c r="I89">
        <v>0</v>
      </c>
      <c r="J89" s="3">
        <v>0</v>
      </c>
      <c r="K89" s="3">
        <f t="shared" si="5"/>
        <v>999</v>
      </c>
      <c r="L89" t="s">
        <v>45</v>
      </c>
      <c r="M89" t="s">
        <v>68</v>
      </c>
      <c r="N89">
        <v>1000</v>
      </c>
      <c r="O89" s="1">
        <f t="shared" si="8"/>
        <v>1</v>
      </c>
      <c r="P89" s="4">
        <f t="shared" si="9"/>
        <v>1E-3</v>
      </c>
    </row>
    <row r="90" spans="1:16" ht="15" customHeight="1" x14ac:dyDescent="0.25">
      <c r="A90" s="5">
        <v>43136</v>
      </c>
      <c r="B90" t="s">
        <v>26</v>
      </c>
      <c r="C90" t="s">
        <v>5</v>
      </c>
      <c r="D90" t="s">
        <v>67</v>
      </c>
      <c r="F90" t="s">
        <v>74</v>
      </c>
      <c r="G90" s="2"/>
      <c r="H90" s="3">
        <v>819</v>
      </c>
      <c r="I90">
        <v>0</v>
      </c>
      <c r="J90" s="3">
        <v>0</v>
      </c>
      <c r="K90" s="3">
        <f t="shared" si="5"/>
        <v>819</v>
      </c>
      <c r="L90" t="s">
        <v>45</v>
      </c>
      <c r="M90" t="s">
        <v>68</v>
      </c>
      <c r="N90">
        <v>1000</v>
      </c>
      <c r="O90" s="1">
        <f t="shared" si="8"/>
        <v>181</v>
      </c>
      <c r="P90" s="4">
        <f t="shared" si="9"/>
        <v>0.18099999999999999</v>
      </c>
    </row>
    <row r="91" spans="1:16" ht="15" customHeight="1" x14ac:dyDescent="0.25">
      <c r="A91" s="5">
        <v>43138</v>
      </c>
      <c r="B91" t="s">
        <v>26</v>
      </c>
      <c r="C91" t="s">
        <v>5</v>
      </c>
      <c r="D91" t="s">
        <v>67</v>
      </c>
      <c r="F91" t="s">
        <v>74</v>
      </c>
      <c r="G91" s="2"/>
      <c r="H91" s="3">
        <v>999</v>
      </c>
      <c r="I91">
        <v>0</v>
      </c>
      <c r="J91" s="3">
        <v>0</v>
      </c>
      <c r="K91" s="3">
        <f t="shared" si="5"/>
        <v>999</v>
      </c>
      <c r="L91" t="s">
        <v>45</v>
      </c>
      <c r="M91" t="s">
        <v>68</v>
      </c>
      <c r="N91">
        <v>1000</v>
      </c>
      <c r="O91" s="1">
        <f t="shared" si="8"/>
        <v>1</v>
      </c>
      <c r="P91" s="4">
        <f t="shared" si="9"/>
        <v>1E-3</v>
      </c>
    </row>
    <row r="92" spans="1:16" ht="15" customHeight="1" x14ac:dyDescent="0.25">
      <c r="A92" s="5">
        <v>43139</v>
      </c>
      <c r="B92" t="s">
        <v>26</v>
      </c>
      <c r="C92" t="s">
        <v>5</v>
      </c>
      <c r="D92" t="s">
        <v>67</v>
      </c>
      <c r="F92" t="s">
        <v>74</v>
      </c>
      <c r="G92" s="2"/>
      <c r="H92" s="3">
        <v>999</v>
      </c>
      <c r="I92">
        <v>0</v>
      </c>
      <c r="J92" s="3">
        <v>0</v>
      </c>
      <c r="K92" s="3">
        <f t="shared" si="5"/>
        <v>999</v>
      </c>
      <c r="L92" t="s">
        <v>45</v>
      </c>
      <c r="M92" t="s">
        <v>68</v>
      </c>
      <c r="N92">
        <v>1000</v>
      </c>
      <c r="O92" s="1">
        <f t="shared" si="8"/>
        <v>1</v>
      </c>
      <c r="P92" s="4">
        <f t="shared" si="9"/>
        <v>1E-3</v>
      </c>
    </row>
    <row r="93" spans="1:16" ht="15" customHeight="1" x14ac:dyDescent="0.25">
      <c r="A93" s="5">
        <v>43140</v>
      </c>
      <c r="B93" t="s">
        <v>26</v>
      </c>
      <c r="C93" t="s">
        <v>5</v>
      </c>
      <c r="D93" t="s">
        <v>67</v>
      </c>
      <c r="F93" t="s">
        <v>74</v>
      </c>
      <c r="G93" s="2"/>
      <c r="H93" s="3">
        <v>999</v>
      </c>
      <c r="I93">
        <v>0</v>
      </c>
      <c r="J93" s="3">
        <v>0</v>
      </c>
      <c r="K93" s="3">
        <f t="shared" si="5"/>
        <v>999</v>
      </c>
      <c r="L93" t="s">
        <v>45</v>
      </c>
      <c r="M93" t="s">
        <v>68</v>
      </c>
      <c r="N93">
        <v>1000</v>
      </c>
      <c r="O93" s="1">
        <f t="shared" si="8"/>
        <v>1</v>
      </c>
      <c r="P93" s="4">
        <f t="shared" si="9"/>
        <v>1E-3</v>
      </c>
    </row>
    <row r="94" spans="1:16" ht="15" customHeight="1" x14ac:dyDescent="0.25">
      <c r="A94" s="5">
        <v>43135</v>
      </c>
      <c r="B94" t="s">
        <v>24</v>
      </c>
      <c r="C94" t="s">
        <v>7</v>
      </c>
      <c r="D94" t="s">
        <v>67</v>
      </c>
      <c r="F94" t="s">
        <v>74</v>
      </c>
      <c r="G94" s="2"/>
      <c r="H94" s="3">
        <v>1245</v>
      </c>
      <c r="I94">
        <v>0</v>
      </c>
      <c r="J94" s="3">
        <v>0</v>
      </c>
      <c r="K94" s="3">
        <f t="shared" si="5"/>
        <v>1245</v>
      </c>
      <c r="L94" t="s">
        <v>45</v>
      </c>
      <c r="M94" t="s">
        <v>68</v>
      </c>
      <c r="N94">
        <v>1400</v>
      </c>
      <c r="O94" s="1">
        <f t="shared" si="8"/>
        <v>155</v>
      </c>
      <c r="P94" s="4">
        <f t="shared" si="9"/>
        <v>0.11071428571428571</v>
      </c>
    </row>
    <row r="95" spans="1:16" ht="15" customHeight="1" x14ac:dyDescent="0.25">
      <c r="A95" s="5">
        <v>43136</v>
      </c>
      <c r="B95" t="s">
        <v>24</v>
      </c>
      <c r="C95" t="s">
        <v>7</v>
      </c>
      <c r="D95" t="s">
        <v>67</v>
      </c>
      <c r="F95" t="s">
        <v>74</v>
      </c>
      <c r="G95" s="2"/>
      <c r="H95" s="3">
        <v>929</v>
      </c>
      <c r="I95">
        <v>0</v>
      </c>
      <c r="J95" s="3">
        <v>0</v>
      </c>
      <c r="K95" s="3">
        <f t="shared" si="5"/>
        <v>929</v>
      </c>
      <c r="L95" t="s">
        <v>45</v>
      </c>
      <c r="M95" t="s">
        <v>68</v>
      </c>
      <c r="N95">
        <v>1400</v>
      </c>
      <c r="O95" s="1">
        <f t="shared" si="8"/>
        <v>471</v>
      </c>
      <c r="P95" s="4">
        <f t="shared" si="9"/>
        <v>0.33642857142857141</v>
      </c>
    </row>
    <row r="96" spans="1:16" ht="15" customHeight="1" x14ac:dyDescent="0.25">
      <c r="A96" s="5">
        <v>43138</v>
      </c>
      <c r="B96" t="s">
        <v>24</v>
      </c>
      <c r="C96" t="s">
        <v>7</v>
      </c>
      <c r="D96" t="s">
        <v>67</v>
      </c>
      <c r="F96" t="s">
        <v>74</v>
      </c>
      <c r="G96" s="2"/>
      <c r="H96" s="3">
        <v>1245</v>
      </c>
      <c r="I96">
        <v>0</v>
      </c>
      <c r="J96" s="3">
        <v>0</v>
      </c>
      <c r="K96" s="3">
        <f t="shared" si="5"/>
        <v>1245</v>
      </c>
      <c r="L96" t="s">
        <v>45</v>
      </c>
      <c r="M96" t="s">
        <v>68</v>
      </c>
      <c r="N96">
        <v>1400</v>
      </c>
      <c r="O96" s="1">
        <f t="shared" si="8"/>
        <v>155</v>
      </c>
      <c r="P96" s="4">
        <f t="shared" si="9"/>
        <v>0.11071428571428571</v>
      </c>
    </row>
    <row r="97" spans="1:16" ht="15" customHeight="1" x14ac:dyDescent="0.25">
      <c r="A97" s="5">
        <v>43139</v>
      </c>
      <c r="B97" t="s">
        <v>24</v>
      </c>
      <c r="C97" t="s">
        <v>7</v>
      </c>
      <c r="D97" t="s">
        <v>67</v>
      </c>
      <c r="F97" t="s">
        <v>74</v>
      </c>
      <c r="G97" s="2"/>
      <c r="H97" s="3">
        <v>1245</v>
      </c>
      <c r="I97">
        <v>0</v>
      </c>
      <c r="J97" s="3">
        <v>0</v>
      </c>
      <c r="K97" s="3">
        <f t="shared" si="5"/>
        <v>1245</v>
      </c>
      <c r="L97" t="s">
        <v>45</v>
      </c>
      <c r="M97" t="s">
        <v>68</v>
      </c>
      <c r="N97">
        <v>1400</v>
      </c>
      <c r="O97" s="1">
        <f t="shared" si="8"/>
        <v>155</v>
      </c>
      <c r="P97" s="4">
        <f t="shared" si="9"/>
        <v>0.11071428571428571</v>
      </c>
    </row>
    <row r="98" spans="1:16" ht="15" customHeight="1" x14ac:dyDescent="0.25">
      <c r="A98" s="5">
        <v>43140</v>
      </c>
      <c r="B98" t="s">
        <v>24</v>
      </c>
      <c r="C98" t="s">
        <v>7</v>
      </c>
      <c r="D98" t="s">
        <v>67</v>
      </c>
      <c r="F98" t="s">
        <v>74</v>
      </c>
      <c r="G98" s="2"/>
      <c r="H98" s="3">
        <v>1245</v>
      </c>
      <c r="I98">
        <v>0</v>
      </c>
      <c r="J98" s="3">
        <v>0</v>
      </c>
      <c r="K98" s="3">
        <f t="shared" si="5"/>
        <v>1245</v>
      </c>
      <c r="L98" t="s">
        <v>45</v>
      </c>
      <c r="M98" t="s">
        <v>68</v>
      </c>
      <c r="N98">
        <v>1400</v>
      </c>
      <c r="O98" s="1">
        <f t="shared" si="8"/>
        <v>155</v>
      </c>
      <c r="P98" s="4">
        <f t="shared" si="9"/>
        <v>0.11071428571428571</v>
      </c>
    </row>
    <row r="99" spans="1:16" ht="15" customHeight="1" x14ac:dyDescent="0.25">
      <c r="A99" s="5">
        <v>43135</v>
      </c>
      <c r="B99" t="s">
        <v>24</v>
      </c>
      <c r="C99" t="s">
        <v>3</v>
      </c>
      <c r="D99" t="s">
        <v>67</v>
      </c>
      <c r="F99" t="s">
        <v>74</v>
      </c>
      <c r="G99" s="2"/>
      <c r="H99" s="3">
        <v>959</v>
      </c>
      <c r="I99">
        <v>0</v>
      </c>
      <c r="J99" s="3">
        <v>0</v>
      </c>
      <c r="K99" s="3">
        <f t="shared" si="5"/>
        <v>959</v>
      </c>
      <c r="L99" t="s">
        <v>45</v>
      </c>
      <c r="M99" t="s">
        <v>68</v>
      </c>
      <c r="N99">
        <v>1600</v>
      </c>
      <c r="O99" s="1">
        <f t="shared" si="8"/>
        <v>641</v>
      </c>
      <c r="P99" s="4">
        <f t="shared" si="9"/>
        <v>0.40062500000000001</v>
      </c>
    </row>
    <row r="100" spans="1:16" ht="15" customHeight="1" x14ac:dyDescent="0.25">
      <c r="A100" s="5">
        <v>43136</v>
      </c>
      <c r="B100" t="s">
        <v>24</v>
      </c>
      <c r="C100" t="s">
        <v>3</v>
      </c>
      <c r="D100" t="s">
        <v>67</v>
      </c>
      <c r="F100" t="s">
        <v>74</v>
      </c>
      <c r="G100" s="2"/>
      <c r="H100" s="3">
        <v>959</v>
      </c>
      <c r="I100">
        <v>0</v>
      </c>
      <c r="J100" s="3">
        <v>0</v>
      </c>
      <c r="K100" s="3">
        <f t="shared" si="5"/>
        <v>959</v>
      </c>
      <c r="L100" t="s">
        <v>45</v>
      </c>
      <c r="M100" t="s">
        <v>68</v>
      </c>
      <c r="N100">
        <v>1600</v>
      </c>
      <c r="O100" s="1">
        <f t="shared" si="8"/>
        <v>641</v>
      </c>
      <c r="P100" s="4">
        <f t="shared" si="9"/>
        <v>0.40062500000000001</v>
      </c>
    </row>
    <row r="101" spans="1:16" ht="15" customHeight="1" x14ac:dyDescent="0.25">
      <c r="A101" s="5">
        <v>43138</v>
      </c>
      <c r="B101" t="s">
        <v>24</v>
      </c>
      <c r="C101" t="s">
        <v>3</v>
      </c>
      <c r="D101" t="s">
        <v>67</v>
      </c>
      <c r="F101" t="s">
        <v>74</v>
      </c>
      <c r="G101" s="2"/>
      <c r="H101" s="3">
        <v>959</v>
      </c>
      <c r="I101">
        <v>0</v>
      </c>
      <c r="J101" s="3">
        <v>0</v>
      </c>
      <c r="K101" s="3">
        <f t="shared" si="5"/>
        <v>959</v>
      </c>
      <c r="L101" t="s">
        <v>45</v>
      </c>
      <c r="M101" t="s">
        <v>68</v>
      </c>
      <c r="N101">
        <v>1600</v>
      </c>
      <c r="O101" s="1">
        <f t="shared" si="8"/>
        <v>641</v>
      </c>
      <c r="P101" s="4">
        <f t="shared" si="9"/>
        <v>0.40062500000000001</v>
      </c>
    </row>
    <row r="102" spans="1:16" ht="15" customHeight="1" x14ac:dyDescent="0.25">
      <c r="A102" s="5">
        <v>43139</v>
      </c>
      <c r="B102" t="s">
        <v>24</v>
      </c>
      <c r="C102" t="s">
        <v>3</v>
      </c>
      <c r="D102" t="s">
        <v>67</v>
      </c>
      <c r="F102" t="s">
        <v>74</v>
      </c>
      <c r="G102" s="2"/>
      <c r="H102" s="3">
        <v>959</v>
      </c>
      <c r="I102">
        <v>0</v>
      </c>
      <c r="J102" s="3">
        <v>0</v>
      </c>
      <c r="K102" s="3">
        <f t="shared" si="5"/>
        <v>959</v>
      </c>
      <c r="L102" t="s">
        <v>45</v>
      </c>
      <c r="M102" t="s">
        <v>68</v>
      </c>
      <c r="N102">
        <v>1600</v>
      </c>
      <c r="O102" s="1">
        <f t="shared" si="8"/>
        <v>641</v>
      </c>
      <c r="P102" s="4">
        <f t="shared" si="9"/>
        <v>0.40062500000000001</v>
      </c>
    </row>
    <row r="103" spans="1:16" ht="15" customHeight="1" x14ac:dyDescent="0.25">
      <c r="A103" s="5">
        <v>43140</v>
      </c>
      <c r="B103" t="s">
        <v>24</v>
      </c>
      <c r="C103" t="s">
        <v>3</v>
      </c>
      <c r="D103" t="s">
        <v>67</v>
      </c>
      <c r="F103" t="s">
        <v>74</v>
      </c>
      <c r="G103" s="2"/>
      <c r="H103" s="3">
        <v>959</v>
      </c>
      <c r="I103">
        <v>0</v>
      </c>
      <c r="J103" s="3">
        <v>0</v>
      </c>
      <c r="K103" s="3">
        <f t="shared" si="5"/>
        <v>959</v>
      </c>
      <c r="L103" t="s">
        <v>45</v>
      </c>
      <c r="M103" t="s">
        <v>68</v>
      </c>
      <c r="N103">
        <v>1600</v>
      </c>
      <c r="O103" s="1">
        <f t="shared" si="8"/>
        <v>641</v>
      </c>
      <c r="P103" s="4">
        <f t="shared" si="9"/>
        <v>0.40062500000000001</v>
      </c>
    </row>
    <row r="104" spans="1:16" ht="15" customHeight="1" x14ac:dyDescent="0.25">
      <c r="A104" s="5">
        <v>43135</v>
      </c>
      <c r="B104" t="s">
        <v>24</v>
      </c>
      <c r="C104" t="s">
        <v>0</v>
      </c>
      <c r="D104" t="s">
        <v>67</v>
      </c>
      <c r="F104" t="s">
        <v>74</v>
      </c>
      <c r="G104" s="2"/>
      <c r="H104" s="3">
        <v>909</v>
      </c>
      <c r="I104">
        <v>0</v>
      </c>
      <c r="J104" s="3">
        <v>0</v>
      </c>
      <c r="K104" s="3">
        <f t="shared" si="5"/>
        <v>909</v>
      </c>
      <c r="L104" t="s">
        <v>45</v>
      </c>
      <c r="M104" t="s">
        <v>68</v>
      </c>
      <c r="N104">
        <v>1400</v>
      </c>
      <c r="O104" s="1">
        <f t="shared" si="8"/>
        <v>491</v>
      </c>
      <c r="P104" s="4">
        <f t="shared" si="9"/>
        <v>0.3507142857142857</v>
      </c>
    </row>
    <row r="105" spans="1:16" ht="15" customHeight="1" x14ac:dyDescent="0.25">
      <c r="A105" s="5">
        <v>43136</v>
      </c>
      <c r="B105" t="s">
        <v>24</v>
      </c>
      <c r="C105" t="s">
        <v>0</v>
      </c>
      <c r="D105" t="s">
        <v>67</v>
      </c>
      <c r="F105" t="s">
        <v>74</v>
      </c>
      <c r="G105" s="2"/>
      <c r="H105" s="3">
        <v>909</v>
      </c>
      <c r="I105">
        <v>0</v>
      </c>
      <c r="J105" s="3">
        <v>0</v>
      </c>
      <c r="K105" s="3">
        <f t="shared" si="5"/>
        <v>909</v>
      </c>
      <c r="L105" t="s">
        <v>45</v>
      </c>
      <c r="M105" t="s">
        <v>68</v>
      </c>
      <c r="N105">
        <v>1400</v>
      </c>
      <c r="O105" s="1">
        <f t="shared" si="8"/>
        <v>491</v>
      </c>
      <c r="P105" s="4">
        <f t="shared" si="9"/>
        <v>0.3507142857142857</v>
      </c>
    </row>
    <row r="106" spans="1:16" ht="15" customHeight="1" x14ac:dyDescent="0.25">
      <c r="A106" s="5">
        <v>43138</v>
      </c>
      <c r="B106" t="s">
        <v>24</v>
      </c>
      <c r="C106" t="s">
        <v>0</v>
      </c>
      <c r="D106" t="s">
        <v>67</v>
      </c>
      <c r="F106" t="s">
        <v>74</v>
      </c>
      <c r="G106" s="2"/>
      <c r="H106" s="3">
        <v>909</v>
      </c>
      <c r="I106">
        <v>0</v>
      </c>
      <c r="J106" s="3">
        <v>0</v>
      </c>
      <c r="K106" s="3">
        <f t="shared" si="5"/>
        <v>909</v>
      </c>
      <c r="L106" t="s">
        <v>45</v>
      </c>
      <c r="M106" t="s">
        <v>68</v>
      </c>
      <c r="N106">
        <v>1400</v>
      </c>
      <c r="O106" s="1">
        <f t="shared" si="8"/>
        <v>491</v>
      </c>
      <c r="P106" s="4">
        <f t="shared" si="9"/>
        <v>0.3507142857142857</v>
      </c>
    </row>
    <row r="107" spans="1:16" ht="15" customHeight="1" x14ac:dyDescent="0.25">
      <c r="A107" s="5">
        <v>43139</v>
      </c>
      <c r="B107" t="s">
        <v>24</v>
      </c>
      <c r="C107" t="s">
        <v>0</v>
      </c>
      <c r="D107" t="s">
        <v>67</v>
      </c>
      <c r="F107" t="s">
        <v>74</v>
      </c>
      <c r="G107" s="2"/>
      <c r="H107" s="3">
        <v>909</v>
      </c>
      <c r="I107">
        <v>0</v>
      </c>
      <c r="J107" s="3">
        <v>0</v>
      </c>
      <c r="K107" s="3">
        <f t="shared" si="5"/>
        <v>909</v>
      </c>
      <c r="L107" t="s">
        <v>45</v>
      </c>
      <c r="M107" t="s">
        <v>68</v>
      </c>
      <c r="N107">
        <v>1400</v>
      </c>
      <c r="O107" s="1">
        <f t="shared" si="8"/>
        <v>491</v>
      </c>
      <c r="P107" s="4">
        <f t="shared" si="9"/>
        <v>0.3507142857142857</v>
      </c>
    </row>
    <row r="108" spans="1:16" ht="15" customHeight="1" x14ac:dyDescent="0.25">
      <c r="A108" s="5">
        <v>43140</v>
      </c>
      <c r="B108" t="s">
        <v>24</v>
      </c>
      <c r="C108" t="s">
        <v>0</v>
      </c>
      <c r="D108" t="s">
        <v>67</v>
      </c>
      <c r="F108" t="s">
        <v>74</v>
      </c>
      <c r="G108" s="2"/>
      <c r="H108" s="3">
        <v>909</v>
      </c>
      <c r="I108">
        <v>0</v>
      </c>
      <c r="J108" s="3">
        <v>0</v>
      </c>
      <c r="K108" s="3">
        <f t="shared" si="5"/>
        <v>909</v>
      </c>
      <c r="L108" t="s">
        <v>45</v>
      </c>
      <c r="M108" t="s">
        <v>68</v>
      </c>
      <c r="N108">
        <v>1400</v>
      </c>
      <c r="O108" s="1">
        <f t="shared" si="8"/>
        <v>491</v>
      </c>
      <c r="P108" s="4">
        <f t="shared" si="9"/>
        <v>0.3507142857142857</v>
      </c>
    </row>
    <row r="109" spans="1:16" ht="15" customHeight="1" x14ac:dyDescent="0.25">
      <c r="A109" s="5">
        <v>43135</v>
      </c>
      <c r="B109" t="s">
        <v>24</v>
      </c>
      <c r="C109" t="s">
        <v>8</v>
      </c>
      <c r="D109" t="s">
        <v>67</v>
      </c>
      <c r="F109" t="s">
        <v>74</v>
      </c>
      <c r="G109" s="2"/>
      <c r="H109" s="3">
        <v>1245</v>
      </c>
      <c r="I109">
        <v>0</v>
      </c>
      <c r="J109" s="3">
        <v>0</v>
      </c>
      <c r="K109" s="3">
        <f t="shared" ref="K109:K123" si="10">H109+J109</f>
        <v>1245</v>
      </c>
      <c r="L109" t="s">
        <v>45</v>
      </c>
      <c r="M109" t="s">
        <v>68</v>
      </c>
      <c r="N109">
        <v>1400</v>
      </c>
      <c r="O109" s="1">
        <f t="shared" si="8"/>
        <v>155</v>
      </c>
      <c r="P109" s="4">
        <f t="shared" si="9"/>
        <v>0.11071428571428571</v>
      </c>
    </row>
    <row r="110" spans="1:16" ht="15" customHeight="1" x14ac:dyDescent="0.25">
      <c r="A110" s="5">
        <v>43136</v>
      </c>
      <c r="B110" t="s">
        <v>24</v>
      </c>
      <c r="C110" t="s">
        <v>8</v>
      </c>
      <c r="D110" t="s">
        <v>67</v>
      </c>
      <c r="F110" t="s">
        <v>74</v>
      </c>
      <c r="G110" s="2"/>
      <c r="H110" s="3">
        <v>929</v>
      </c>
      <c r="I110">
        <v>0</v>
      </c>
      <c r="J110" s="3">
        <v>0</v>
      </c>
      <c r="K110" s="3">
        <f t="shared" si="10"/>
        <v>929</v>
      </c>
      <c r="L110" t="s">
        <v>45</v>
      </c>
      <c r="M110" t="s">
        <v>68</v>
      </c>
      <c r="N110">
        <v>1400</v>
      </c>
      <c r="O110" s="1">
        <f t="shared" si="8"/>
        <v>471</v>
      </c>
      <c r="P110" s="4">
        <f t="shared" si="9"/>
        <v>0.33642857142857141</v>
      </c>
    </row>
    <row r="111" spans="1:16" ht="15" customHeight="1" x14ac:dyDescent="0.25">
      <c r="A111" s="5">
        <v>43138</v>
      </c>
      <c r="B111" t="s">
        <v>24</v>
      </c>
      <c r="C111" t="s">
        <v>8</v>
      </c>
      <c r="D111" t="s">
        <v>67</v>
      </c>
      <c r="F111" t="s">
        <v>74</v>
      </c>
      <c r="G111" s="2"/>
      <c r="H111" s="3">
        <v>1245</v>
      </c>
      <c r="I111">
        <v>0</v>
      </c>
      <c r="J111" s="3">
        <v>0</v>
      </c>
      <c r="K111" s="3">
        <f t="shared" si="10"/>
        <v>1245</v>
      </c>
      <c r="L111" t="s">
        <v>45</v>
      </c>
      <c r="M111" t="s">
        <v>68</v>
      </c>
      <c r="N111">
        <v>1400</v>
      </c>
      <c r="O111" s="1">
        <f t="shared" si="8"/>
        <v>155</v>
      </c>
      <c r="P111" s="4">
        <f t="shared" si="9"/>
        <v>0.11071428571428571</v>
      </c>
    </row>
    <row r="112" spans="1:16" ht="15" customHeight="1" x14ac:dyDescent="0.25">
      <c r="A112" s="5">
        <v>43139</v>
      </c>
      <c r="B112" t="s">
        <v>24</v>
      </c>
      <c r="C112" t="s">
        <v>8</v>
      </c>
      <c r="D112" t="s">
        <v>67</v>
      </c>
      <c r="F112" t="s">
        <v>74</v>
      </c>
      <c r="G112" s="2"/>
      <c r="H112" s="3">
        <v>1245</v>
      </c>
      <c r="I112">
        <v>0</v>
      </c>
      <c r="J112" s="3">
        <v>0</v>
      </c>
      <c r="K112" s="3">
        <f t="shared" si="10"/>
        <v>1245</v>
      </c>
      <c r="L112" t="s">
        <v>45</v>
      </c>
      <c r="M112" t="s">
        <v>68</v>
      </c>
      <c r="N112">
        <v>1400</v>
      </c>
      <c r="O112" s="1">
        <f t="shared" si="8"/>
        <v>155</v>
      </c>
      <c r="P112" s="4">
        <f t="shared" si="9"/>
        <v>0.11071428571428571</v>
      </c>
    </row>
    <row r="113" spans="1:16" ht="15" customHeight="1" x14ac:dyDescent="0.25">
      <c r="A113" s="5">
        <v>43140</v>
      </c>
      <c r="B113" t="s">
        <v>24</v>
      </c>
      <c r="C113" t="s">
        <v>8</v>
      </c>
      <c r="D113" t="s">
        <v>67</v>
      </c>
      <c r="F113" t="s">
        <v>74</v>
      </c>
      <c r="G113" s="2"/>
      <c r="H113" s="3">
        <v>1245</v>
      </c>
      <c r="I113">
        <v>0</v>
      </c>
      <c r="J113" s="3">
        <v>0</v>
      </c>
      <c r="K113" s="3">
        <f t="shared" si="10"/>
        <v>1245</v>
      </c>
      <c r="L113" t="s">
        <v>45</v>
      </c>
      <c r="M113" t="s">
        <v>68</v>
      </c>
      <c r="N113">
        <v>1400</v>
      </c>
      <c r="O113" s="1">
        <f t="shared" si="8"/>
        <v>155</v>
      </c>
      <c r="P113" s="4">
        <f t="shared" si="9"/>
        <v>0.11071428571428571</v>
      </c>
    </row>
    <row r="114" spans="1:16" ht="15" customHeight="1" x14ac:dyDescent="0.25">
      <c r="A114" s="5">
        <v>43135</v>
      </c>
      <c r="B114" t="s">
        <v>24</v>
      </c>
      <c r="C114" t="s">
        <v>6</v>
      </c>
      <c r="D114" t="s">
        <v>67</v>
      </c>
      <c r="F114" t="s">
        <v>74</v>
      </c>
      <c r="G114" s="2"/>
      <c r="H114" s="3">
        <v>1495</v>
      </c>
      <c r="I114">
        <v>0</v>
      </c>
      <c r="J114" s="3">
        <v>0</v>
      </c>
      <c r="K114" s="3">
        <f t="shared" si="10"/>
        <v>1495</v>
      </c>
      <c r="L114" t="s">
        <v>45</v>
      </c>
      <c r="M114" t="s">
        <v>68</v>
      </c>
      <c r="N114">
        <v>1600</v>
      </c>
      <c r="O114" s="1">
        <f t="shared" si="8"/>
        <v>105</v>
      </c>
      <c r="P114" s="4">
        <f t="shared" si="9"/>
        <v>6.5625000000000003E-2</v>
      </c>
    </row>
    <row r="115" spans="1:16" ht="15" customHeight="1" x14ac:dyDescent="0.25">
      <c r="A115" s="5">
        <v>43136</v>
      </c>
      <c r="B115" t="s">
        <v>24</v>
      </c>
      <c r="C115" t="s">
        <v>6</v>
      </c>
      <c r="D115" t="s">
        <v>67</v>
      </c>
      <c r="F115" t="s">
        <v>74</v>
      </c>
      <c r="G115" s="2"/>
      <c r="H115" s="3">
        <v>1115</v>
      </c>
      <c r="I115">
        <v>0</v>
      </c>
      <c r="J115" s="3">
        <v>0</v>
      </c>
      <c r="K115" s="3">
        <f t="shared" si="10"/>
        <v>1115</v>
      </c>
      <c r="L115" t="s">
        <v>45</v>
      </c>
      <c r="M115" t="s">
        <v>68</v>
      </c>
      <c r="N115">
        <v>1600</v>
      </c>
      <c r="O115" s="1">
        <f t="shared" ref="O115:O123" si="11">N115-K115</f>
        <v>485</v>
      </c>
      <c r="P115" s="4">
        <f t="shared" ref="P115:P123" si="12">O115/N115</f>
        <v>0.30312499999999998</v>
      </c>
    </row>
    <row r="116" spans="1:16" ht="15" customHeight="1" x14ac:dyDescent="0.25">
      <c r="A116" s="5">
        <v>43138</v>
      </c>
      <c r="B116" t="s">
        <v>24</v>
      </c>
      <c r="C116" t="s">
        <v>6</v>
      </c>
      <c r="D116" t="s">
        <v>67</v>
      </c>
      <c r="F116" t="s">
        <v>74</v>
      </c>
      <c r="G116" s="2"/>
      <c r="H116" s="3">
        <v>1495</v>
      </c>
      <c r="I116">
        <v>0</v>
      </c>
      <c r="J116" s="3">
        <v>0</v>
      </c>
      <c r="K116" s="3">
        <f t="shared" si="10"/>
        <v>1495</v>
      </c>
      <c r="L116" t="s">
        <v>45</v>
      </c>
      <c r="M116" t="s">
        <v>68</v>
      </c>
      <c r="N116">
        <v>1600</v>
      </c>
      <c r="O116" s="1">
        <f t="shared" si="11"/>
        <v>105</v>
      </c>
      <c r="P116" s="4">
        <f t="shared" si="12"/>
        <v>6.5625000000000003E-2</v>
      </c>
    </row>
    <row r="117" spans="1:16" ht="15" customHeight="1" x14ac:dyDescent="0.25">
      <c r="A117" s="5">
        <v>43139</v>
      </c>
      <c r="B117" t="s">
        <v>24</v>
      </c>
      <c r="C117" t="s">
        <v>6</v>
      </c>
      <c r="D117" t="s">
        <v>67</v>
      </c>
      <c r="F117" t="s">
        <v>74</v>
      </c>
      <c r="G117" s="2"/>
      <c r="H117" s="3">
        <v>1495</v>
      </c>
      <c r="I117">
        <v>0</v>
      </c>
      <c r="J117" s="3">
        <v>0</v>
      </c>
      <c r="K117" s="3">
        <f t="shared" si="10"/>
        <v>1495</v>
      </c>
      <c r="L117" t="s">
        <v>45</v>
      </c>
      <c r="M117" t="s">
        <v>68</v>
      </c>
      <c r="N117">
        <v>1600</v>
      </c>
      <c r="O117" s="1">
        <f t="shared" si="11"/>
        <v>105</v>
      </c>
      <c r="P117" s="4">
        <f t="shared" si="12"/>
        <v>6.5625000000000003E-2</v>
      </c>
    </row>
    <row r="118" spans="1:16" ht="15" customHeight="1" x14ac:dyDescent="0.25">
      <c r="A118" s="5">
        <v>43140</v>
      </c>
      <c r="B118" t="s">
        <v>24</v>
      </c>
      <c r="C118" t="s">
        <v>6</v>
      </c>
      <c r="D118" t="s">
        <v>67</v>
      </c>
      <c r="F118" t="s">
        <v>74</v>
      </c>
      <c r="G118" s="2"/>
      <c r="H118" s="3">
        <v>1495</v>
      </c>
      <c r="I118">
        <v>0</v>
      </c>
      <c r="J118" s="3">
        <v>0</v>
      </c>
      <c r="K118" s="3">
        <f t="shared" si="10"/>
        <v>1495</v>
      </c>
      <c r="L118" t="s">
        <v>45</v>
      </c>
      <c r="M118" t="s">
        <v>68</v>
      </c>
      <c r="N118">
        <v>1600</v>
      </c>
      <c r="O118" s="1">
        <f t="shared" si="11"/>
        <v>105</v>
      </c>
      <c r="P118" s="4">
        <f t="shared" si="12"/>
        <v>6.5625000000000003E-2</v>
      </c>
    </row>
    <row r="119" spans="1:16" ht="15" customHeight="1" x14ac:dyDescent="0.25">
      <c r="A119" s="5">
        <v>43135</v>
      </c>
      <c r="B119" t="s">
        <v>23</v>
      </c>
      <c r="C119" t="s">
        <v>62</v>
      </c>
      <c r="D119" t="s">
        <v>67</v>
      </c>
      <c r="F119" t="s">
        <v>74</v>
      </c>
      <c r="G119" s="2"/>
      <c r="H119" s="3">
        <v>689</v>
      </c>
      <c r="I119">
        <v>0</v>
      </c>
      <c r="J119" s="3">
        <v>0</v>
      </c>
      <c r="K119" s="3">
        <f t="shared" si="10"/>
        <v>689</v>
      </c>
      <c r="L119" t="s">
        <v>45</v>
      </c>
      <c r="M119" t="s">
        <v>68</v>
      </c>
      <c r="N119">
        <v>1200</v>
      </c>
      <c r="O119" s="1">
        <f t="shared" si="11"/>
        <v>511</v>
      </c>
      <c r="P119" s="4">
        <f t="shared" si="12"/>
        <v>0.42583333333333334</v>
      </c>
    </row>
    <row r="120" spans="1:16" ht="15" customHeight="1" x14ac:dyDescent="0.25">
      <c r="A120" s="5">
        <v>43136</v>
      </c>
      <c r="B120" t="s">
        <v>23</v>
      </c>
      <c r="C120" t="s">
        <v>62</v>
      </c>
      <c r="D120" t="s">
        <v>67</v>
      </c>
      <c r="F120" t="s">
        <v>74</v>
      </c>
      <c r="G120" s="2"/>
      <c r="H120" s="3">
        <v>689</v>
      </c>
      <c r="I120">
        <v>0</v>
      </c>
      <c r="J120" s="3">
        <v>0</v>
      </c>
      <c r="K120" s="3">
        <f t="shared" si="10"/>
        <v>689</v>
      </c>
      <c r="L120" t="s">
        <v>45</v>
      </c>
      <c r="M120" t="s">
        <v>68</v>
      </c>
      <c r="N120">
        <v>1200</v>
      </c>
      <c r="O120" s="1">
        <f t="shared" si="11"/>
        <v>511</v>
      </c>
      <c r="P120" s="4">
        <f t="shared" si="12"/>
        <v>0.42583333333333334</v>
      </c>
    </row>
    <row r="121" spans="1:16" ht="15" customHeight="1" x14ac:dyDescent="0.25">
      <c r="A121" s="5">
        <v>43138</v>
      </c>
      <c r="B121" t="s">
        <v>23</v>
      </c>
      <c r="C121" t="s">
        <v>62</v>
      </c>
      <c r="D121" t="s">
        <v>67</v>
      </c>
      <c r="F121" t="s">
        <v>74</v>
      </c>
      <c r="G121" s="2"/>
      <c r="H121" s="3">
        <v>689</v>
      </c>
      <c r="I121">
        <v>0</v>
      </c>
      <c r="J121" s="3">
        <v>0</v>
      </c>
      <c r="K121" s="3">
        <f t="shared" si="10"/>
        <v>689</v>
      </c>
      <c r="L121" t="s">
        <v>45</v>
      </c>
      <c r="M121" t="s">
        <v>68</v>
      </c>
      <c r="N121">
        <v>1200</v>
      </c>
      <c r="O121" s="1">
        <f t="shared" si="11"/>
        <v>511</v>
      </c>
      <c r="P121" s="4">
        <f t="shared" si="12"/>
        <v>0.42583333333333334</v>
      </c>
    </row>
    <row r="122" spans="1:16" ht="15" customHeight="1" x14ac:dyDescent="0.25">
      <c r="A122" s="5">
        <v>43139</v>
      </c>
      <c r="B122" t="s">
        <v>23</v>
      </c>
      <c r="C122" t="s">
        <v>62</v>
      </c>
      <c r="D122" t="s">
        <v>67</v>
      </c>
      <c r="F122" t="s">
        <v>74</v>
      </c>
      <c r="G122" s="2"/>
      <c r="H122" s="3">
        <v>689</v>
      </c>
      <c r="I122">
        <v>0</v>
      </c>
      <c r="J122" s="3">
        <v>0</v>
      </c>
      <c r="K122" s="3">
        <f t="shared" si="10"/>
        <v>689</v>
      </c>
      <c r="L122" t="s">
        <v>45</v>
      </c>
      <c r="M122" t="s">
        <v>68</v>
      </c>
      <c r="N122">
        <v>1200</v>
      </c>
      <c r="O122" s="1">
        <f t="shared" si="11"/>
        <v>511</v>
      </c>
      <c r="P122" s="4">
        <f t="shared" si="12"/>
        <v>0.42583333333333334</v>
      </c>
    </row>
    <row r="123" spans="1:16" ht="15" customHeight="1" x14ac:dyDescent="0.25">
      <c r="A123" s="5">
        <v>43140</v>
      </c>
      <c r="B123" t="s">
        <v>23</v>
      </c>
      <c r="C123" t="s">
        <v>62</v>
      </c>
      <c r="D123" t="s">
        <v>67</v>
      </c>
      <c r="F123" t="s">
        <v>74</v>
      </c>
      <c r="G123" s="2"/>
      <c r="H123" s="3">
        <v>689</v>
      </c>
      <c r="I123">
        <v>0</v>
      </c>
      <c r="J123" s="3">
        <v>0</v>
      </c>
      <c r="K123" s="3">
        <f t="shared" si="10"/>
        <v>689</v>
      </c>
      <c r="L123" t="s">
        <v>45</v>
      </c>
      <c r="M123" t="s">
        <v>68</v>
      </c>
      <c r="N123">
        <v>1200</v>
      </c>
      <c r="O123" s="1">
        <f t="shared" si="11"/>
        <v>511</v>
      </c>
      <c r="P123" s="4">
        <f t="shared" si="12"/>
        <v>0.42583333333333334</v>
      </c>
    </row>
  </sheetData>
  <sheetProtection algorithmName="SHA-512" hashValue="qsQOsrTP4HwrHC4fhlJjG8FjBcS4lpA+Nb4Om8coTN+jduQha/kNv7ODzjgJPVaXSYMbI04WjdS166YOtql7yw==" saltValue="JqYaea2WCvvamWjWqvDUwQ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5999-F3D6-42DE-8EA8-286083780985}">
  <dimension ref="A3:P137"/>
  <sheetViews>
    <sheetView topLeftCell="A102" workbookViewId="0">
      <selection activeCell="A4" sqref="A4:P137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1.710937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66</v>
      </c>
      <c r="E4">
        <v>139.94999999999999</v>
      </c>
      <c r="F4" t="s">
        <v>77</v>
      </c>
      <c r="G4" s="2">
        <f>E4</f>
        <v>139.94999999999999</v>
      </c>
      <c r="H4" s="3">
        <f>E4*'21run'!$C$2</f>
        <v>1192.6678949999998</v>
      </c>
      <c r="I4">
        <v>8</v>
      </c>
      <c r="J4" s="3">
        <f>I4*'21run'!$C$2</f>
        <v>68.1768</v>
      </c>
      <c r="K4" s="3">
        <f>H4+J4</f>
        <v>1260.8446949999998</v>
      </c>
      <c r="L4" t="s">
        <v>45</v>
      </c>
      <c r="M4" t="s">
        <v>51</v>
      </c>
      <c r="N4">
        <v>1500</v>
      </c>
      <c r="O4" s="1">
        <f t="shared" ref="O4:O38" si="0">N4-K4</f>
        <v>239.15530500000023</v>
      </c>
      <c r="P4" s="4">
        <f t="shared" ref="P4:P38" si="1">O4/N4</f>
        <v>0.15943687000000015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66</v>
      </c>
      <c r="E5">
        <v>139.94999999999999</v>
      </c>
      <c r="F5" t="s">
        <v>77</v>
      </c>
      <c r="G5" s="2">
        <f>E5</f>
        <v>139.94999999999999</v>
      </c>
      <c r="H5" s="3">
        <f>E5*'21run'!$C$2</f>
        <v>1192.6678949999998</v>
      </c>
      <c r="I5">
        <v>8</v>
      </c>
      <c r="J5" s="3">
        <f>I5*'21run'!$C$2</f>
        <v>68.1768</v>
      </c>
      <c r="K5" s="3">
        <f>H5+J5</f>
        <v>1260.8446949999998</v>
      </c>
      <c r="L5" t="s">
        <v>45</v>
      </c>
      <c r="M5" t="s">
        <v>51</v>
      </c>
      <c r="N5">
        <v>1500</v>
      </c>
      <c r="O5" s="1">
        <f t="shared" si="0"/>
        <v>239.15530500000023</v>
      </c>
      <c r="P5" s="4">
        <f t="shared" si="1"/>
        <v>0.15943687000000015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66</v>
      </c>
      <c r="E6">
        <v>139.94999999999999</v>
      </c>
      <c r="F6" t="s">
        <v>77</v>
      </c>
      <c r="G6" s="2">
        <f t="shared" ref="G6:G64" si="2">E6</f>
        <v>139.94999999999999</v>
      </c>
      <c r="H6" s="3">
        <f>E6*'21run'!$C$2</f>
        <v>1192.6678949999998</v>
      </c>
      <c r="I6">
        <v>8</v>
      </c>
      <c r="J6" s="3">
        <f>I6*'21run'!$C$2</f>
        <v>68.1768</v>
      </c>
      <c r="K6" s="3">
        <f t="shared" ref="K6:K64" si="3">H6+J6</f>
        <v>1260.8446949999998</v>
      </c>
      <c r="L6" t="s">
        <v>45</v>
      </c>
      <c r="M6" t="s">
        <v>51</v>
      </c>
      <c r="N6">
        <v>1500</v>
      </c>
      <c r="O6" s="1">
        <f t="shared" si="0"/>
        <v>239.15530500000023</v>
      </c>
      <c r="P6" s="4">
        <f t="shared" si="1"/>
        <v>0.15943687000000015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66</v>
      </c>
      <c r="E7">
        <v>139.94999999999999</v>
      </c>
      <c r="F7" t="s">
        <v>77</v>
      </c>
      <c r="G7" s="2">
        <f t="shared" si="2"/>
        <v>139.94999999999999</v>
      </c>
      <c r="H7" s="3">
        <f>E7*'21run'!$C$2</f>
        <v>1192.6678949999998</v>
      </c>
      <c r="I7">
        <v>8</v>
      </c>
      <c r="J7" s="3">
        <f>I7*'21run'!$C$2</f>
        <v>68.1768</v>
      </c>
      <c r="K7" s="3">
        <f t="shared" si="3"/>
        <v>1260.8446949999998</v>
      </c>
      <c r="L7" t="s">
        <v>45</v>
      </c>
      <c r="M7" t="s">
        <v>51</v>
      </c>
      <c r="N7">
        <v>1500</v>
      </c>
      <c r="O7" s="1">
        <f t="shared" si="0"/>
        <v>239.15530500000023</v>
      </c>
      <c r="P7" s="4">
        <f t="shared" si="1"/>
        <v>0.15943687000000015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66</v>
      </c>
      <c r="E8">
        <v>139.94999999999999</v>
      </c>
      <c r="F8" t="s">
        <v>77</v>
      </c>
      <c r="G8" s="2">
        <f t="shared" si="2"/>
        <v>139.94999999999999</v>
      </c>
      <c r="H8" s="3">
        <f>E8*'21run'!$C$2</f>
        <v>1192.6678949999998</v>
      </c>
      <c r="I8">
        <v>8</v>
      </c>
      <c r="J8" s="3">
        <f>I8*'21run'!$C$2</f>
        <v>68.1768</v>
      </c>
      <c r="K8" s="3">
        <f t="shared" si="3"/>
        <v>1260.8446949999998</v>
      </c>
      <c r="L8" t="s">
        <v>45</v>
      </c>
      <c r="M8" t="s">
        <v>51</v>
      </c>
      <c r="N8">
        <v>1500</v>
      </c>
      <c r="O8" s="1">
        <f t="shared" si="0"/>
        <v>239.15530500000023</v>
      </c>
      <c r="P8" s="4">
        <f t="shared" si="1"/>
        <v>0.15943687000000015</v>
      </c>
    </row>
    <row r="9" spans="1:16" x14ac:dyDescent="0.25">
      <c r="A9" s="5">
        <v>43135</v>
      </c>
      <c r="B9" t="s">
        <v>29</v>
      </c>
      <c r="C9" t="s">
        <v>53</v>
      </c>
      <c r="D9" t="s">
        <v>66</v>
      </c>
      <c r="E9">
        <v>98.95</v>
      </c>
      <c r="F9" t="s">
        <v>77</v>
      </c>
      <c r="G9" s="2">
        <f t="shared" si="2"/>
        <v>98.95</v>
      </c>
      <c r="H9" s="3">
        <f>E9*'21run'!$C$2</f>
        <v>843.26179500000001</v>
      </c>
      <c r="I9">
        <v>8</v>
      </c>
      <c r="J9" s="3">
        <f>I9*'21run'!$C$2</f>
        <v>68.1768</v>
      </c>
      <c r="K9" s="3">
        <f t="shared" si="3"/>
        <v>911.43859499999996</v>
      </c>
      <c r="L9" t="s">
        <v>45</v>
      </c>
      <c r="M9" t="s">
        <v>51</v>
      </c>
      <c r="N9">
        <v>1100</v>
      </c>
      <c r="O9" s="1">
        <f t="shared" si="0"/>
        <v>188.56140500000004</v>
      </c>
      <c r="P9" s="4">
        <f t="shared" si="1"/>
        <v>0.17141945909090914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66</v>
      </c>
      <c r="E10">
        <v>98.95</v>
      </c>
      <c r="F10" t="s">
        <v>77</v>
      </c>
      <c r="G10" s="2">
        <f t="shared" si="2"/>
        <v>98.95</v>
      </c>
      <c r="H10" s="3">
        <f>E10*'21run'!$C$2</f>
        <v>843.26179500000001</v>
      </c>
      <c r="I10">
        <v>8</v>
      </c>
      <c r="J10" s="3">
        <f>I10*'21run'!$C$2</f>
        <v>68.1768</v>
      </c>
      <c r="K10" s="3">
        <f t="shared" si="3"/>
        <v>911.43859499999996</v>
      </c>
      <c r="L10" t="s">
        <v>45</v>
      </c>
      <c r="M10" t="s">
        <v>51</v>
      </c>
      <c r="N10">
        <v>1100</v>
      </c>
      <c r="O10" s="1">
        <f t="shared" si="0"/>
        <v>188.56140500000004</v>
      </c>
      <c r="P10" s="4">
        <f t="shared" si="1"/>
        <v>0.17141945909090914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66</v>
      </c>
      <c r="E11">
        <v>98.95</v>
      </c>
      <c r="F11" t="s">
        <v>77</v>
      </c>
      <c r="G11" s="2">
        <f t="shared" si="2"/>
        <v>98.95</v>
      </c>
      <c r="H11" s="3">
        <f>E11*'21run'!$C$2</f>
        <v>843.26179500000001</v>
      </c>
      <c r="I11">
        <v>8</v>
      </c>
      <c r="J11" s="3">
        <f>I11*'21run'!$C$2</f>
        <v>68.1768</v>
      </c>
      <c r="K11" s="3">
        <f t="shared" si="3"/>
        <v>911.43859499999996</v>
      </c>
      <c r="L11" t="s">
        <v>45</v>
      </c>
      <c r="M11" t="s">
        <v>51</v>
      </c>
      <c r="N11">
        <v>1100</v>
      </c>
      <c r="O11" s="1">
        <f t="shared" si="0"/>
        <v>188.56140500000004</v>
      </c>
      <c r="P11" s="4">
        <f t="shared" si="1"/>
        <v>0.17141945909090914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66</v>
      </c>
      <c r="E12">
        <v>98.95</v>
      </c>
      <c r="F12" t="s">
        <v>77</v>
      </c>
      <c r="G12" s="2">
        <f t="shared" si="2"/>
        <v>98.95</v>
      </c>
      <c r="H12" s="3">
        <f>E12*'21run'!$C$2</f>
        <v>843.26179500000001</v>
      </c>
      <c r="I12">
        <v>8</v>
      </c>
      <c r="J12" s="3">
        <f>I12*'21run'!$C$2</f>
        <v>68.1768</v>
      </c>
      <c r="K12" s="3">
        <f t="shared" si="3"/>
        <v>911.43859499999996</v>
      </c>
      <c r="L12" t="s">
        <v>45</v>
      </c>
      <c r="M12" t="s">
        <v>51</v>
      </c>
      <c r="N12">
        <v>1100</v>
      </c>
      <c r="O12" s="1">
        <f t="shared" si="0"/>
        <v>188.56140500000004</v>
      </c>
      <c r="P12" s="4">
        <f t="shared" si="1"/>
        <v>0.17141945909090914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66</v>
      </c>
      <c r="E13">
        <v>98.95</v>
      </c>
      <c r="F13" t="s">
        <v>77</v>
      </c>
      <c r="G13" s="2">
        <f t="shared" si="2"/>
        <v>98.95</v>
      </c>
      <c r="H13" s="3">
        <f>E13*'21run'!$C$2</f>
        <v>843.26179500000001</v>
      </c>
      <c r="I13">
        <v>8</v>
      </c>
      <c r="J13" s="3">
        <f>I13*'21run'!$C$2</f>
        <v>68.1768</v>
      </c>
      <c r="K13" s="3">
        <f t="shared" si="3"/>
        <v>911.43859499999996</v>
      </c>
      <c r="L13" t="s">
        <v>45</v>
      </c>
      <c r="M13" t="s">
        <v>51</v>
      </c>
      <c r="N13">
        <v>1100</v>
      </c>
      <c r="O13" s="1">
        <f t="shared" si="0"/>
        <v>188.56140500000004</v>
      </c>
      <c r="P13" s="4">
        <f t="shared" si="1"/>
        <v>0.17141945909090914</v>
      </c>
    </row>
    <row r="14" spans="1:16" ht="15" customHeight="1" x14ac:dyDescent="0.25">
      <c r="A14" s="5">
        <v>43135</v>
      </c>
      <c r="B14" t="s">
        <v>30</v>
      </c>
      <c r="C14" t="s">
        <v>54</v>
      </c>
      <c r="D14" t="s">
        <v>66</v>
      </c>
      <c r="E14">
        <v>94.49</v>
      </c>
      <c r="F14" t="s">
        <v>77</v>
      </c>
      <c r="G14" s="2">
        <f t="shared" si="2"/>
        <v>94.49</v>
      </c>
      <c r="H14" s="3">
        <f>E14*'21run'!$C$2</f>
        <v>805.25322899999992</v>
      </c>
      <c r="I14">
        <v>8</v>
      </c>
      <c r="J14" s="3">
        <f>I14*'21run'!$C$2</f>
        <v>68.1768</v>
      </c>
      <c r="K14" s="3">
        <f t="shared" si="3"/>
        <v>873.43002899999988</v>
      </c>
      <c r="L14" t="s">
        <v>45</v>
      </c>
      <c r="M14" t="s">
        <v>51</v>
      </c>
      <c r="N14">
        <v>1100</v>
      </c>
      <c r="O14" s="1">
        <f t="shared" si="0"/>
        <v>226.56997100000012</v>
      </c>
      <c r="P14" s="4">
        <f t="shared" si="1"/>
        <v>0.20597270090909103</v>
      </c>
    </row>
    <row r="15" spans="1:16" ht="15" customHeight="1" x14ac:dyDescent="0.25">
      <c r="A15" s="5">
        <v>43136</v>
      </c>
      <c r="B15" t="s">
        <v>30</v>
      </c>
      <c r="C15" t="s">
        <v>54</v>
      </c>
      <c r="D15" t="s">
        <v>66</v>
      </c>
      <c r="E15">
        <v>94.49</v>
      </c>
      <c r="F15" t="s">
        <v>77</v>
      </c>
      <c r="G15" s="2">
        <f t="shared" si="2"/>
        <v>94.49</v>
      </c>
      <c r="H15" s="3">
        <f>E15*'21run'!$C$2</f>
        <v>805.25322899999992</v>
      </c>
      <c r="I15">
        <v>8</v>
      </c>
      <c r="J15" s="3">
        <f>I15*'21run'!$C$2</f>
        <v>68.1768</v>
      </c>
      <c r="K15" s="3">
        <f t="shared" si="3"/>
        <v>873.43002899999988</v>
      </c>
      <c r="L15" t="s">
        <v>45</v>
      </c>
      <c r="M15" t="s">
        <v>51</v>
      </c>
      <c r="N15">
        <v>1100</v>
      </c>
      <c r="O15" s="1">
        <f t="shared" si="0"/>
        <v>226.56997100000012</v>
      </c>
      <c r="P15" s="4">
        <f t="shared" si="1"/>
        <v>0.20597270090909103</v>
      </c>
    </row>
    <row r="16" spans="1:16" ht="15" customHeight="1" x14ac:dyDescent="0.25">
      <c r="A16" s="5">
        <v>43138</v>
      </c>
      <c r="B16" t="s">
        <v>30</v>
      </c>
      <c r="C16" t="s">
        <v>54</v>
      </c>
      <c r="D16" t="s">
        <v>66</v>
      </c>
      <c r="E16">
        <v>94.49</v>
      </c>
      <c r="F16" t="s">
        <v>77</v>
      </c>
      <c r="G16" s="2">
        <f t="shared" si="2"/>
        <v>94.49</v>
      </c>
      <c r="H16" s="3">
        <f>E16*'21run'!$C$2</f>
        <v>805.25322899999992</v>
      </c>
      <c r="I16">
        <v>8</v>
      </c>
      <c r="J16" s="3">
        <f>I16*'21run'!$C$2</f>
        <v>68.1768</v>
      </c>
      <c r="K16" s="3">
        <f t="shared" si="3"/>
        <v>873.43002899999988</v>
      </c>
      <c r="L16" t="s">
        <v>45</v>
      </c>
      <c r="M16" t="s">
        <v>51</v>
      </c>
      <c r="N16">
        <v>1100</v>
      </c>
      <c r="O16" s="1">
        <f t="shared" si="0"/>
        <v>226.56997100000012</v>
      </c>
      <c r="P16" s="4">
        <f t="shared" si="1"/>
        <v>0.20597270090909103</v>
      </c>
    </row>
    <row r="17" spans="1:16" ht="15" customHeight="1" x14ac:dyDescent="0.25">
      <c r="A17" s="5">
        <v>43139</v>
      </c>
      <c r="B17" t="s">
        <v>30</v>
      </c>
      <c r="C17" t="s">
        <v>54</v>
      </c>
      <c r="D17" t="s">
        <v>66</v>
      </c>
      <c r="E17">
        <v>94.49</v>
      </c>
      <c r="F17" t="s">
        <v>77</v>
      </c>
      <c r="G17" s="2">
        <f t="shared" si="2"/>
        <v>94.49</v>
      </c>
      <c r="H17" s="3">
        <f>E17*'21run'!$C$2</f>
        <v>805.25322899999992</v>
      </c>
      <c r="I17">
        <v>8</v>
      </c>
      <c r="J17" s="3">
        <f>I17*'21run'!$C$2</f>
        <v>68.1768</v>
      </c>
      <c r="K17" s="3">
        <f t="shared" si="3"/>
        <v>873.43002899999988</v>
      </c>
      <c r="L17" t="s">
        <v>45</v>
      </c>
      <c r="M17" t="s">
        <v>51</v>
      </c>
      <c r="N17">
        <v>1100</v>
      </c>
      <c r="O17" s="1">
        <f t="shared" si="0"/>
        <v>226.56997100000012</v>
      </c>
      <c r="P17" s="4">
        <f t="shared" si="1"/>
        <v>0.20597270090909103</v>
      </c>
    </row>
    <row r="18" spans="1:16" ht="15" customHeight="1" x14ac:dyDescent="0.25">
      <c r="A18" s="5">
        <v>43140</v>
      </c>
      <c r="B18" t="s">
        <v>30</v>
      </c>
      <c r="C18" t="s">
        <v>54</v>
      </c>
      <c r="D18" t="s">
        <v>66</v>
      </c>
      <c r="E18">
        <v>94.49</v>
      </c>
      <c r="F18" t="s">
        <v>77</v>
      </c>
      <c r="G18" s="2">
        <f t="shared" si="2"/>
        <v>94.49</v>
      </c>
      <c r="H18" s="3">
        <f>E18*'21run'!$C$2</f>
        <v>805.25322899999992</v>
      </c>
      <c r="I18">
        <v>8</v>
      </c>
      <c r="J18" s="3">
        <f>I18*'21run'!$C$2</f>
        <v>68.1768</v>
      </c>
      <c r="K18" s="3">
        <f t="shared" si="3"/>
        <v>873.43002899999988</v>
      </c>
      <c r="L18" t="s">
        <v>45</v>
      </c>
      <c r="M18" t="s">
        <v>51</v>
      </c>
      <c r="N18">
        <v>1100</v>
      </c>
      <c r="O18" s="1">
        <f t="shared" si="0"/>
        <v>226.56997100000012</v>
      </c>
      <c r="P18" s="4">
        <f t="shared" si="1"/>
        <v>0.20597270090909103</v>
      </c>
    </row>
    <row r="19" spans="1:16" ht="15" customHeight="1" x14ac:dyDescent="0.25">
      <c r="A19" s="5">
        <v>43135</v>
      </c>
      <c r="B19" t="s">
        <v>30</v>
      </c>
      <c r="C19" t="s">
        <v>20</v>
      </c>
      <c r="D19" t="s">
        <v>66</v>
      </c>
      <c r="E19">
        <v>149.99</v>
      </c>
      <c r="F19" t="s">
        <v>77</v>
      </c>
      <c r="G19" s="2">
        <f t="shared" si="2"/>
        <v>149.99</v>
      </c>
      <c r="H19" s="3">
        <f>E19*'21run'!$C$2</f>
        <v>1278.229779</v>
      </c>
      <c r="I19">
        <v>8</v>
      </c>
      <c r="J19" s="3">
        <f>I19*'21run'!$C$2</f>
        <v>68.1768</v>
      </c>
      <c r="K19" s="3">
        <f t="shared" si="3"/>
        <v>1346.406579</v>
      </c>
      <c r="L19" t="s">
        <v>45</v>
      </c>
      <c r="M19" t="s">
        <v>51</v>
      </c>
      <c r="N19">
        <v>1500</v>
      </c>
      <c r="O19" s="1">
        <f t="shared" si="0"/>
        <v>153.59342100000003</v>
      </c>
      <c r="P19" s="4">
        <f t="shared" si="1"/>
        <v>0.10239561400000002</v>
      </c>
    </row>
    <row r="20" spans="1:16" ht="15" customHeight="1" x14ac:dyDescent="0.25">
      <c r="A20" s="5">
        <v>43136</v>
      </c>
      <c r="B20" t="s">
        <v>30</v>
      </c>
      <c r="C20" t="s">
        <v>20</v>
      </c>
      <c r="D20" t="s">
        <v>66</v>
      </c>
      <c r="E20">
        <v>149.99</v>
      </c>
      <c r="F20" t="s">
        <v>77</v>
      </c>
      <c r="G20" s="2">
        <f t="shared" si="2"/>
        <v>149.99</v>
      </c>
      <c r="H20" s="3">
        <f>E20*'21run'!$C$2</f>
        <v>1278.229779</v>
      </c>
      <c r="I20">
        <v>8</v>
      </c>
      <c r="J20" s="3">
        <f>I20*'21run'!$C$2</f>
        <v>68.1768</v>
      </c>
      <c r="K20" s="3">
        <f t="shared" si="3"/>
        <v>1346.406579</v>
      </c>
      <c r="L20" t="s">
        <v>45</v>
      </c>
      <c r="M20" t="s">
        <v>51</v>
      </c>
      <c r="N20">
        <v>1500</v>
      </c>
      <c r="O20" s="1">
        <f t="shared" si="0"/>
        <v>153.59342100000003</v>
      </c>
      <c r="P20" s="4">
        <f t="shared" si="1"/>
        <v>0.10239561400000002</v>
      </c>
    </row>
    <row r="21" spans="1:16" ht="15" customHeight="1" x14ac:dyDescent="0.25">
      <c r="A21" s="5">
        <v>43138</v>
      </c>
      <c r="B21" t="s">
        <v>30</v>
      </c>
      <c r="C21" t="s">
        <v>20</v>
      </c>
      <c r="D21" t="s">
        <v>66</v>
      </c>
      <c r="E21">
        <v>149.99</v>
      </c>
      <c r="F21" t="s">
        <v>77</v>
      </c>
      <c r="G21" s="2">
        <f t="shared" si="2"/>
        <v>149.99</v>
      </c>
      <c r="H21" s="3">
        <f>E21*'21run'!$C$2</f>
        <v>1278.229779</v>
      </c>
      <c r="I21">
        <v>8</v>
      </c>
      <c r="J21" s="3">
        <f>I21*'21run'!$C$2</f>
        <v>68.1768</v>
      </c>
      <c r="K21" s="3">
        <f t="shared" si="3"/>
        <v>1346.406579</v>
      </c>
      <c r="L21" t="s">
        <v>45</v>
      </c>
      <c r="M21" t="s">
        <v>51</v>
      </c>
      <c r="N21">
        <v>1500</v>
      </c>
      <c r="O21" s="1">
        <f t="shared" si="0"/>
        <v>153.59342100000003</v>
      </c>
      <c r="P21" s="4">
        <f t="shared" si="1"/>
        <v>0.10239561400000002</v>
      </c>
    </row>
    <row r="22" spans="1:16" ht="15" customHeight="1" x14ac:dyDescent="0.25">
      <c r="A22" s="5">
        <v>43139</v>
      </c>
      <c r="B22" t="s">
        <v>30</v>
      </c>
      <c r="C22" t="s">
        <v>20</v>
      </c>
      <c r="D22" t="s">
        <v>66</v>
      </c>
      <c r="E22">
        <v>149.99</v>
      </c>
      <c r="F22" t="s">
        <v>77</v>
      </c>
      <c r="G22" s="2">
        <f t="shared" si="2"/>
        <v>149.99</v>
      </c>
      <c r="H22" s="3">
        <f>E22*'21run'!$C$2</f>
        <v>1278.229779</v>
      </c>
      <c r="I22">
        <v>8</v>
      </c>
      <c r="J22" s="3">
        <f>I22*'21run'!$C$2</f>
        <v>68.1768</v>
      </c>
      <c r="K22" s="3">
        <f t="shared" si="3"/>
        <v>1346.406579</v>
      </c>
      <c r="L22" t="s">
        <v>45</v>
      </c>
      <c r="M22" t="s">
        <v>51</v>
      </c>
      <c r="N22">
        <v>1500</v>
      </c>
      <c r="O22" s="1">
        <f t="shared" si="0"/>
        <v>153.59342100000003</v>
      </c>
      <c r="P22" s="4">
        <f t="shared" si="1"/>
        <v>0.10239561400000002</v>
      </c>
    </row>
    <row r="23" spans="1:16" ht="15" customHeight="1" x14ac:dyDescent="0.25">
      <c r="A23" s="5">
        <v>43140</v>
      </c>
      <c r="B23" t="s">
        <v>30</v>
      </c>
      <c r="C23" t="s">
        <v>20</v>
      </c>
      <c r="D23" t="s">
        <v>66</v>
      </c>
      <c r="E23">
        <v>149.99</v>
      </c>
      <c r="F23" t="s">
        <v>77</v>
      </c>
      <c r="G23" s="2">
        <f t="shared" si="2"/>
        <v>149.99</v>
      </c>
      <c r="H23" s="3">
        <f>E23*'21run'!$C$2</f>
        <v>1278.229779</v>
      </c>
      <c r="I23">
        <v>8</v>
      </c>
      <c r="J23" s="3">
        <f>I23*'21run'!$C$2</f>
        <v>68.1768</v>
      </c>
      <c r="K23" s="3">
        <f t="shared" si="3"/>
        <v>1346.406579</v>
      </c>
      <c r="L23" t="s">
        <v>45</v>
      </c>
      <c r="M23" t="s">
        <v>51</v>
      </c>
      <c r="N23">
        <v>1500</v>
      </c>
      <c r="O23" s="1">
        <f t="shared" si="0"/>
        <v>153.59342100000003</v>
      </c>
      <c r="P23" s="4">
        <f t="shared" si="1"/>
        <v>0.10239561400000002</v>
      </c>
    </row>
    <row r="24" spans="1:16" ht="15" customHeight="1" x14ac:dyDescent="0.25">
      <c r="A24" s="5">
        <v>43135</v>
      </c>
      <c r="B24" t="s">
        <v>30</v>
      </c>
      <c r="C24" t="s">
        <v>19</v>
      </c>
      <c r="D24" t="s">
        <v>66</v>
      </c>
      <c r="E24">
        <v>149.99</v>
      </c>
      <c r="F24" t="s">
        <v>77</v>
      </c>
      <c r="G24" s="2">
        <f t="shared" si="2"/>
        <v>149.99</v>
      </c>
      <c r="H24" s="3">
        <f>E24*'21run'!$C$2</f>
        <v>1278.229779</v>
      </c>
      <c r="I24">
        <v>8</v>
      </c>
      <c r="J24" s="3">
        <f>I24*'21run'!$C$2</f>
        <v>68.1768</v>
      </c>
      <c r="K24" s="3">
        <f t="shared" si="3"/>
        <v>1346.406579</v>
      </c>
      <c r="L24" t="s">
        <v>45</v>
      </c>
      <c r="M24" t="s">
        <v>51</v>
      </c>
      <c r="N24">
        <v>1500</v>
      </c>
      <c r="O24" s="1">
        <f t="shared" si="0"/>
        <v>153.59342100000003</v>
      </c>
      <c r="P24" s="4">
        <f t="shared" si="1"/>
        <v>0.10239561400000002</v>
      </c>
    </row>
    <row r="25" spans="1:16" ht="15" customHeight="1" x14ac:dyDescent="0.25">
      <c r="A25" s="5">
        <v>43136</v>
      </c>
      <c r="B25" t="s">
        <v>30</v>
      </c>
      <c r="C25" t="s">
        <v>19</v>
      </c>
      <c r="D25" t="s">
        <v>66</v>
      </c>
      <c r="E25">
        <v>149.99</v>
      </c>
      <c r="F25" t="s">
        <v>77</v>
      </c>
      <c r="G25" s="2">
        <f t="shared" si="2"/>
        <v>149.99</v>
      </c>
      <c r="H25" s="3">
        <f>E25*'21run'!$C$2</f>
        <v>1278.229779</v>
      </c>
      <c r="I25">
        <v>8</v>
      </c>
      <c r="J25" s="3">
        <f>I25*'21run'!$C$2</f>
        <v>68.1768</v>
      </c>
      <c r="K25" s="3">
        <f t="shared" si="3"/>
        <v>1346.406579</v>
      </c>
      <c r="L25" t="s">
        <v>45</v>
      </c>
      <c r="M25" t="s">
        <v>51</v>
      </c>
      <c r="N25">
        <v>1500</v>
      </c>
      <c r="O25" s="1">
        <f t="shared" si="0"/>
        <v>153.59342100000003</v>
      </c>
      <c r="P25" s="4">
        <f t="shared" si="1"/>
        <v>0.10239561400000002</v>
      </c>
    </row>
    <row r="26" spans="1:16" ht="15" customHeight="1" x14ac:dyDescent="0.25">
      <c r="A26" s="5">
        <v>43138</v>
      </c>
      <c r="B26" t="s">
        <v>30</v>
      </c>
      <c r="C26" t="s">
        <v>19</v>
      </c>
      <c r="D26" t="s">
        <v>66</v>
      </c>
      <c r="E26">
        <v>149.99</v>
      </c>
      <c r="F26" t="s">
        <v>77</v>
      </c>
      <c r="G26" s="2">
        <f t="shared" si="2"/>
        <v>149.99</v>
      </c>
      <c r="H26" s="3">
        <f>E26*'21run'!$C$2</f>
        <v>1278.229779</v>
      </c>
      <c r="I26">
        <v>8</v>
      </c>
      <c r="J26" s="3">
        <f>I26*'21run'!$C$2</f>
        <v>68.1768</v>
      </c>
      <c r="K26" s="3">
        <f t="shared" si="3"/>
        <v>1346.406579</v>
      </c>
      <c r="L26" t="s">
        <v>45</v>
      </c>
      <c r="M26" t="s">
        <v>51</v>
      </c>
      <c r="N26">
        <v>1500</v>
      </c>
      <c r="O26" s="1">
        <f t="shared" si="0"/>
        <v>153.59342100000003</v>
      </c>
      <c r="P26" s="4">
        <f t="shared" si="1"/>
        <v>0.10239561400000002</v>
      </c>
    </row>
    <row r="27" spans="1:16" ht="15" customHeight="1" x14ac:dyDescent="0.25">
      <c r="A27" s="5">
        <v>43139</v>
      </c>
      <c r="B27" t="s">
        <v>30</v>
      </c>
      <c r="C27" t="s">
        <v>19</v>
      </c>
      <c r="D27" t="s">
        <v>66</v>
      </c>
      <c r="E27">
        <v>149.99</v>
      </c>
      <c r="F27" t="s">
        <v>77</v>
      </c>
      <c r="G27" s="2">
        <f t="shared" si="2"/>
        <v>149.99</v>
      </c>
      <c r="H27" s="3">
        <f>E27*'21run'!$C$2</f>
        <v>1278.229779</v>
      </c>
      <c r="I27">
        <v>8</v>
      </c>
      <c r="J27" s="3">
        <f>I27*'21run'!$C$2</f>
        <v>68.1768</v>
      </c>
      <c r="K27" s="3">
        <f t="shared" si="3"/>
        <v>1346.406579</v>
      </c>
      <c r="L27" t="s">
        <v>45</v>
      </c>
      <c r="M27" t="s">
        <v>51</v>
      </c>
      <c r="N27">
        <v>1500</v>
      </c>
      <c r="O27" s="1">
        <f t="shared" si="0"/>
        <v>153.59342100000003</v>
      </c>
      <c r="P27" s="4">
        <f t="shared" si="1"/>
        <v>0.10239561400000002</v>
      </c>
    </row>
    <row r="28" spans="1:16" ht="15" customHeight="1" x14ac:dyDescent="0.25">
      <c r="A28" s="5">
        <v>43140</v>
      </c>
      <c r="B28" t="s">
        <v>30</v>
      </c>
      <c r="C28" t="s">
        <v>19</v>
      </c>
      <c r="D28" t="s">
        <v>66</v>
      </c>
      <c r="E28">
        <v>149.99</v>
      </c>
      <c r="F28" t="s">
        <v>77</v>
      </c>
      <c r="G28" s="2">
        <f t="shared" si="2"/>
        <v>149.99</v>
      </c>
      <c r="H28" s="3">
        <f>E28*'21run'!$C$2</f>
        <v>1278.229779</v>
      </c>
      <c r="I28">
        <v>8</v>
      </c>
      <c r="J28" s="3">
        <f>I28*'21run'!$C$2</f>
        <v>68.1768</v>
      </c>
      <c r="K28" s="3">
        <f t="shared" si="3"/>
        <v>1346.406579</v>
      </c>
      <c r="L28" t="s">
        <v>45</v>
      </c>
      <c r="M28" t="s">
        <v>51</v>
      </c>
      <c r="N28">
        <v>1500</v>
      </c>
      <c r="O28" s="1">
        <f t="shared" si="0"/>
        <v>153.59342100000003</v>
      </c>
      <c r="P28" s="4">
        <f t="shared" si="1"/>
        <v>0.10239561400000002</v>
      </c>
    </row>
    <row r="29" spans="1:16" ht="15" customHeight="1" x14ac:dyDescent="0.25">
      <c r="A29" s="5">
        <v>43135</v>
      </c>
      <c r="B29" t="s">
        <v>30</v>
      </c>
      <c r="C29" t="s">
        <v>55</v>
      </c>
      <c r="D29" t="s">
        <v>66</v>
      </c>
      <c r="E29">
        <v>119.99</v>
      </c>
      <c r="F29" t="s">
        <v>77</v>
      </c>
      <c r="G29" s="2">
        <f t="shared" si="2"/>
        <v>119.99</v>
      </c>
      <c r="H29" s="3">
        <f>E29*'21run'!$C$2</f>
        <v>1022.566779</v>
      </c>
      <c r="I29">
        <v>8</v>
      </c>
      <c r="J29" s="3">
        <f>I29*'21run'!$C$2</f>
        <v>68.1768</v>
      </c>
      <c r="K29" s="3">
        <f t="shared" si="3"/>
        <v>1090.743579</v>
      </c>
      <c r="L29" t="s">
        <v>45</v>
      </c>
      <c r="M29" t="s">
        <v>51</v>
      </c>
      <c r="N29">
        <v>1200</v>
      </c>
      <c r="O29" s="1">
        <f t="shared" si="0"/>
        <v>109.25642100000005</v>
      </c>
      <c r="P29" s="4">
        <f t="shared" si="1"/>
        <v>9.1047017500000035E-2</v>
      </c>
    </row>
    <row r="30" spans="1:16" ht="15" customHeight="1" x14ac:dyDescent="0.25">
      <c r="A30" s="5">
        <v>43136</v>
      </c>
      <c r="B30" t="s">
        <v>30</v>
      </c>
      <c r="C30" t="s">
        <v>55</v>
      </c>
      <c r="D30" t="s">
        <v>66</v>
      </c>
      <c r="E30">
        <v>119.99</v>
      </c>
      <c r="F30" t="s">
        <v>77</v>
      </c>
      <c r="G30" s="2">
        <f t="shared" si="2"/>
        <v>119.99</v>
      </c>
      <c r="H30" s="3">
        <f>E30*'21run'!$C$2</f>
        <v>1022.566779</v>
      </c>
      <c r="I30">
        <v>8</v>
      </c>
      <c r="J30" s="3">
        <f>I30*'21run'!$C$2</f>
        <v>68.1768</v>
      </c>
      <c r="K30" s="3">
        <f t="shared" si="3"/>
        <v>1090.743579</v>
      </c>
      <c r="L30" t="s">
        <v>45</v>
      </c>
      <c r="M30" t="s">
        <v>51</v>
      </c>
      <c r="N30">
        <v>1200</v>
      </c>
      <c r="O30" s="1">
        <f t="shared" si="0"/>
        <v>109.25642100000005</v>
      </c>
      <c r="P30" s="4">
        <f t="shared" si="1"/>
        <v>9.1047017500000035E-2</v>
      </c>
    </row>
    <row r="31" spans="1:16" ht="15" customHeight="1" x14ac:dyDescent="0.25">
      <c r="A31" s="5">
        <v>43138</v>
      </c>
      <c r="B31" t="s">
        <v>30</v>
      </c>
      <c r="C31" t="s">
        <v>55</v>
      </c>
      <c r="D31" t="s">
        <v>66</v>
      </c>
      <c r="E31">
        <v>119.99</v>
      </c>
      <c r="F31" t="s">
        <v>77</v>
      </c>
      <c r="G31" s="2">
        <f t="shared" si="2"/>
        <v>119.99</v>
      </c>
      <c r="H31" s="3">
        <f>E31*'21run'!$C$2</f>
        <v>1022.566779</v>
      </c>
      <c r="I31">
        <v>8</v>
      </c>
      <c r="J31" s="3">
        <f>I31*'21run'!$C$2</f>
        <v>68.1768</v>
      </c>
      <c r="K31" s="3">
        <f t="shared" si="3"/>
        <v>1090.743579</v>
      </c>
      <c r="L31" t="s">
        <v>45</v>
      </c>
      <c r="M31" t="s">
        <v>51</v>
      </c>
      <c r="N31">
        <v>1200</v>
      </c>
      <c r="O31" s="1">
        <f t="shared" si="0"/>
        <v>109.25642100000005</v>
      </c>
      <c r="P31" s="4">
        <f t="shared" si="1"/>
        <v>9.1047017500000035E-2</v>
      </c>
    </row>
    <row r="32" spans="1:16" ht="15" customHeight="1" x14ac:dyDescent="0.25">
      <c r="A32" s="5">
        <v>43139</v>
      </c>
      <c r="B32" t="s">
        <v>30</v>
      </c>
      <c r="C32" t="s">
        <v>55</v>
      </c>
      <c r="D32" t="s">
        <v>66</v>
      </c>
      <c r="E32">
        <v>119.99</v>
      </c>
      <c r="F32" t="s">
        <v>77</v>
      </c>
      <c r="G32" s="2">
        <f t="shared" si="2"/>
        <v>119.99</v>
      </c>
      <c r="H32" s="3">
        <f>E32*'21run'!$C$2</f>
        <v>1022.566779</v>
      </c>
      <c r="I32">
        <v>8</v>
      </c>
      <c r="J32" s="3">
        <f>I32*'21run'!$C$2</f>
        <v>68.1768</v>
      </c>
      <c r="K32" s="3">
        <f t="shared" si="3"/>
        <v>1090.743579</v>
      </c>
      <c r="L32" t="s">
        <v>45</v>
      </c>
      <c r="M32" t="s">
        <v>51</v>
      </c>
      <c r="N32">
        <v>1200</v>
      </c>
      <c r="O32" s="1">
        <f t="shared" si="0"/>
        <v>109.25642100000005</v>
      </c>
      <c r="P32" s="4">
        <f t="shared" si="1"/>
        <v>9.1047017500000035E-2</v>
      </c>
    </row>
    <row r="33" spans="1:16" ht="15" customHeight="1" x14ac:dyDescent="0.25">
      <c r="A33" s="5">
        <v>43140</v>
      </c>
      <c r="B33" t="s">
        <v>30</v>
      </c>
      <c r="C33" t="s">
        <v>55</v>
      </c>
      <c r="D33" t="s">
        <v>66</v>
      </c>
      <c r="E33">
        <v>119.99</v>
      </c>
      <c r="F33" t="s">
        <v>77</v>
      </c>
      <c r="G33" s="2">
        <f t="shared" si="2"/>
        <v>119.99</v>
      </c>
      <c r="H33" s="3">
        <f>E33*'21run'!$C$2</f>
        <v>1022.566779</v>
      </c>
      <c r="I33">
        <v>8</v>
      </c>
      <c r="J33" s="3">
        <f>I33*'21run'!$C$2</f>
        <v>68.1768</v>
      </c>
      <c r="K33" s="3">
        <f t="shared" si="3"/>
        <v>1090.743579</v>
      </c>
      <c r="L33" t="s">
        <v>45</v>
      </c>
      <c r="M33" t="s">
        <v>51</v>
      </c>
      <c r="N33">
        <v>1200</v>
      </c>
      <c r="O33" s="1">
        <f t="shared" si="0"/>
        <v>109.25642100000005</v>
      </c>
      <c r="P33" s="4">
        <f t="shared" si="1"/>
        <v>9.1047017500000035E-2</v>
      </c>
    </row>
    <row r="34" spans="1:16" ht="15" customHeight="1" x14ac:dyDescent="0.25">
      <c r="A34" s="5">
        <v>43135</v>
      </c>
      <c r="B34" t="s">
        <v>30</v>
      </c>
      <c r="C34" t="s">
        <v>18</v>
      </c>
      <c r="D34" t="s">
        <v>66</v>
      </c>
      <c r="E34">
        <v>71.989999999999995</v>
      </c>
      <c r="F34" t="s">
        <v>77</v>
      </c>
      <c r="G34" s="2">
        <f t="shared" si="2"/>
        <v>71.989999999999995</v>
      </c>
      <c r="H34" s="3">
        <f>E34*'21run'!$C$2</f>
        <v>613.50597899999991</v>
      </c>
      <c r="I34">
        <v>8</v>
      </c>
      <c r="J34" s="3">
        <f>I34*'21run'!$C$2</f>
        <v>68.1768</v>
      </c>
      <c r="K34" s="3">
        <f t="shared" si="3"/>
        <v>681.68277899999987</v>
      </c>
      <c r="L34" t="s">
        <v>45</v>
      </c>
      <c r="M34" t="s">
        <v>51</v>
      </c>
      <c r="N34">
        <v>1200</v>
      </c>
      <c r="O34" s="1">
        <f t="shared" si="0"/>
        <v>518.31722100000013</v>
      </c>
      <c r="P34" s="4">
        <f t="shared" si="1"/>
        <v>0.43193101750000013</v>
      </c>
    </row>
    <row r="35" spans="1:16" ht="15" customHeight="1" x14ac:dyDescent="0.25">
      <c r="A35" s="5">
        <v>43136</v>
      </c>
      <c r="B35" t="s">
        <v>30</v>
      </c>
      <c r="C35" t="s">
        <v>18</v>
      </c>
      <c r="D35" t="s">
        <v>66</v>
      </c>
      <c r="E35">
        <v>71.989999999999995</v>
      </c>
      <c r="F35" t="s">
        <v>77</v>
      </c>
      <c r="G35" s="2">
        <f t="shared" si="2"/>
        <v>71.989999999999995</v>
      </c>
      <c r="H35" s="3">
        <f>E35*'21run'!$C$2</f>
        <v>613.50597899999991</v>
      </c>
      <c r="I35">
        <v>8</v>
      </c>
      <c r="J35" s="3">
        <f>I35*'21run'!$C$2</f>
        <v>68.1768</v>
      </c>
      <c r="K35" s="3">
        <f t="shared" si="3"/>
        <v>681.68277899999987</v>
      </c>
      <c r="L35" t="s">
        <v>45</v>
      </c>
      <c r="M35" t="s">
        <v>51</v>
      </c>
      <c r="N35">
        <v>1200</v>
      </c>
      <c r="O35" s="1">
        <f t="shared" si="0"/>
        <v>518.31722100000013</v>
      </c>
      <c r="P35" s="4">
        <f t="shared" si="1"/>
        <v>0.43193101750000013</v>
      </c>
    </row>
    <row r="36" spans="1:16" ht="15" customHeight="1" x14ac:dyDescent="0.25">
      <c r="A36" s="5">
        <v>43138</v>
      </c>
      <c r="B36" t="s">
        <v>30</v>
      </c>
      <c r="C36" t="s">
        <v>18</v>
      </c>
      <c r="D36" t="s">
        <v>66</v>
      </c>
      <c r="E36">
        <v>71.989999999999995</v>
      </c>
      <c r="F36" t="s">
        <v>77</v>
      </c>
      <c r="G36" s="2">
        <f t="shared" si="2"/>
        <v>71.989999999999995</v>
      </c>
      <c r="H36" s="3">
        <f>E36*'21run'!$C$2</f>
        <v>613.50597899999991</v>
      </c>
      <c r="I36">
        <v>8</v>
      </c>
      <c r="J36" s="3">
        <f>I36*'21run'!$C$2</f>
        <v>68.1768</v>
      </c>
      <c r="K36" s="3">
        <f t="shared" si="3"/>
        <v>681.68277899999987</v>
      </c>
      <c r="L36" t="s">
        <v>45</v>
      </c>
      <c r="M36" t="s">
        <v>51</v>
      </c>
      <c r="N36">
        <v>1200</v>
      </c>
      <c r="O36" s="1">
        <f t="shared" si="0"/>
        <v>518.31722100000013</v>
      </c>
      <c r="P36" s="4">
        <f t="shared" si="1"/>
        <v>0.43193101750000013</v>
      </c>
    </row>
    <row r="37" spans="1:16" ht="15" customHeight="1" x14ac:dyDescent="0.25">
      <c r="A37" s="5">
        <v>43139</v>
      </c>
      <c r="B37" t="s">
        <v>30</v>
      </c>
      <c r="C37" t="s">
        <v>18</v>
      </c>
      <c r="D37" t="s">
        <v>66</v>
      </c>
      <c r="E37">
        <v>71.989999999999995</v>
      </c>
      <c r="F37" t="s">
        <v>77</v>
      </c>
      <c r="G37" s="2">
        <f t="shared" si="2"/>
        <v>71.989999999999995</v>
      </c>
      <c r="H37" s="3">
        <f>E37*'21run'!$C$2</f>
        <v>613.50597899999991</v>
      </c>
      <c r="I37">
        <v>8</v>
      </c>
      <c r="J37" s="3">
        <f>I37*'21run'!$C$2</f>
        <v>68.1768</v>
      </c>
      <c r="K37" s="3">
        <f t="shared" si="3"/>
        <v>681.68277899999987</v>
      </c>
      <c r="L37" t="s">
        <v>45</v>
      </c>
      <c r="M37" t="s">
        <v>51</v>
      </c>
      <c r="N37">
        <v>1200</v>
      </c>
      <c r="O37" s="1">
        <f t="shared" si="0"/>
        <v>518.31722100000013</v>
      </c>
      <c r="P37" s="4">
        <f t="shared" si="1"/>
        <v>0.43193101750000013</v>
      </c>
    </row>
    <row r="38" spans="1:16" ht="15" customHeight="1" x14ac:dyDescent="0.25">
      <c r="A38" s="5">
        <v>43140</v>
      </c>
      <c r="B38" t="s">
        <v>30</v>
      </c>
      <c r="C38" t="s">
        <v>18</v>
      </c>
      <c r="D38" t="s">
        <v>66</v>
      </c>
      <c r="E38">
        <v>71.989999999999995</v>
      </c>
      <c r="F38" t="s">
        <v>77</v>
      </c>
      <c r="G38" s="2">
        <f t="shared" si="2"/>
        <v>71.989999999999995</v>
      </c>
      <c r="H38" s="3">
        <f>E38*'21run'!$C$2</f>
        <v>613.50597899999991</v>
      </c>
      <c r="I38">
        <v>8</v>
      </c>
      <c r="J38" s="3">
        <f>I38*'21run'!$C$2</f>
        <v>68.1768</v>
      </c>
      <c r="K38" s="3">
        <f t="shared" si="3"/>
        <v>681.68277899999987</v>
      </c>
      <c r="L38" t="s">
        <v>45</v>
      </c>
      <c r="M38" t="s">
        <v>51</v>
      </c>
      <c r="N38">
        <v>1200</v>
      </c>
      <c r="O38" s="1">
        <f t="shared" si="0"/>
        <v>518.31722100000013</v>
      </c>
      <c r="P38" s="4">
        <f t="shared" si="1"/>
        <v>0.43193101750000013</v>
      </c>
    </row>
    <row r="39" spans="1:16" ht="15" customHeight="1" x14ac:dyDescent="0.25">
      <c r="A39" s="5">
        <v>43135</v>
      </c>
      <c r="B39" t="s">
        <v>30</v>
      </c>
      <c r="C39" t="s">
        <v>56</v>
      </c>
      <c r="D39" t="s">
        <v>66</v>
      </c>
      <c r="E39">
        <v>119.99</v>
      </c>
      <c r="F39" t="s">
        <v>77</v>
      </c>
      <c r="G39" s="2">
        <f t="shared" si="2"/>
        <v>119.99</v>
      </c>
      <c r="H39" s="3">
        <f>E39*'21run'!$C$2</f>
        <v>1022.566779</v>
      </c>
      <c r="I39">
        <v>8</v>
      </c>
      <c r="J39" s="3">
        <f>I39*'21run'!$C$2</f>
        <v>68.1768</v>
      </c>
      <c r="K39" s="3">
        <f t="shared" si="3"/>
        <v>1090.743579</v>
      </c>
      <c r="L39" t="s">
        <v>45</v>
      </c>
      <c r="M39" t="s">
        <v>51</v>
      </c>
      <c r="N39">
        <v>1200</v>
      </c>
      <c r="O39" s="1">
        <f>N39-K39</f>
        <v>109.25642100000005</v>
      </c>
      <c r="P39" s="4">
        <f>O39/N39</f>
        <v>9.1047017500000035E-2</v>
      </c>
    </row>
    <row r="40" spans="1:16" ht="15" customHeight="1" x14ac:dyDescent="0.25">
      <c r="A40" s="5">
        <v>43136</v>
      </c>
      <c r="B40" t="s">
        <v>30</v>
      </c>
      <c r="C40" t="s">
        <v>56</v>
      </c>
      <c r="D40" t="s">
        <v>66</v>
      </c>
      <c r="E40">
        <v>119.99</v>
      </c>
      <c r="F40" t="s">
        <v>77</v>
      </c>
      <c r="G40" s="2">
        <f t="shared" si="2"/>
        <v>119.99</v>
      </c>
      <c r="H40" s="3">
        <f>E40*'21run'!$C$2</f>
        <v>1022.566779</v>
      </c>
      <c r="I40">
        <v>8</v>
      </c>
      <c r="J40" s="3">
        <f>I40*'21run'!$C$2</f>
        <v>68.1768</v>
      </c>
      <c r="K40" s="3">
        <f t="shared" si="3"/>
        <v>1090.743579</v>
      </c>
      <c r="L40" t="s">
        <v>45</v>
      </c>
      <c r="M40" t="s">
        <v>51</v>
      </c>
      <c r="N40">
        <v>1200</v>
      </c>
      <c r="O40" s="1">
        <f>N40-K40</f>
        <v>109.25642100000005</v>
      </c>
      <c r="P40" s="4">
        <f>O40/N40</f>
        <v>9.1047017500000035E-2</v>
      </c>
    </row>
    <row r="41" spans="1:16" ht="15" customHeight="1" x14ac:dyDescent="0.25">
      <c r="A41" s="5">
        <v>43138</v>
      </c>
      <c r="B41" t="s">
        <v>30</v>
      </c>
      <c r="C41" t="s">
        <v>56</v>
      </c>
      <c r="D41" t="s">
        <v>66</v>
      </c>
      <c r="E41">
        <v>119.99</v>
      </c>
      <c r="F41" t="s">
        <v>77</v>
      </c>
      <c r="G41" s="2">
        <f t="shared" si="2"/>
        <v>119.99</v>
      </c>
      <c r="H41" s="3">
        <f>E41*'21run'!$C$2</f>
        <v>1022.566779</v>
      </c>
      <c r="I41">
        <v>8</v>
      </c>
      <c r="J41" s="3">
        <f>I41*'21run'!$C$2</f>
        <v>68.1768</v>
      </c>
      <c r="K41" s="3">
        <f t="shared" si="3"/>
        <v>1090.743579</v>
      </c>
      <c r="L41" t="s">
        <v>45</v>
      </c>
      <c r="M41" t="s">
        <v>51</v>
      </c>
      <c r="N41">
        <v>1200</v>
      </c>
      <c r="O41" s="1">
        <f>N41-K41</f>
        <v>109.25642100000005</v>
      </c>
      <c r="P41" s="4">
        <f>O41/N41</f>
        <v>9.1047017500000035E-2</v>
      </c>
    </row>
    <row r="42" spans="1:16" ht="15" customHeight="1" x14ac:dyDescent="0.25">
      <c r="A42" s="5">
        <v>43139</v>
      </c>
      <c r="B42" t="s">
        <v>30</v>
      </c>
      <c r="C42" t="s">
        <v>56</v>
      </c>
      <c r="D42" t="s">
        <v>66</v>
      </c>
      <c r="E42">
        <v>119.99</v>
      </c>
      <c r="F42" t="s">
        <v>77</v>
      </c>
      <c r="G42" s="2">
        <f t="shared" si="2"/>
        <v>119.99</v>
      </c>
      <c r="H42" s="3">
        <f>E42*'21run'!$C$2</f>
        <v>1022.566779</v>
      </c>
      <c r="I42">
        <v>8</v>
      </c>
      <c r="J42" s="3">
        <f>I42*'21run'!$C$2</f>
        <v>68.1768</v>
      </c>
      <c r="K42" s="3">
        <f t="shared" si="3"/>
        <v>1090.743579</v>
      </c>
      <c r="L42" t="s">
        <v>45</v>
      </c>
      <c r="M42" t="s">
        <v>51</v>
      </c>
      <c r="N42">
        <v>1200</v>
      </c>
      <c r="O42" s="1">
        <f>N42-K42</f>
        <v>109.25642100000005</v>
      </c>
      <c r="P42" s="4">
        <f>O42/N42</f>
        <v>9.1047017500000035E-2</v>
      </c>
    </row>
    <row r="43" spans="1:16" ht="15" customHeight="1" x14ac:dyDescent="0.25">
      <c r="A43" s="5">
        <v>43140</v>
      </c>
      <c r="B43" t="s">
        <v>30</v>
      </c>
      <c r="C43" t="s">
        <v>56</v>
      </c>
      <c r="D43" t="s">
        <v>66</v>
      </c>
      <c r="E43">
        <v>119.99</v>
      </c>
      <c r="F43" t="s">
        <v>77</v>
      </c>
      <c r="G43" s="2">
        <f t="shared" si="2"/>
        <v>119.99</v>
      </c>
      <c r="H43" s="3">
        <f>E43*'21run'!$C$2</f>
        <v>1022.566779</v>
      </c>
      <c r="I43">
        <v>8</v>
      </c>
      <c r="J43" s="3">
        <f>I43*'21run'!$C$2</f>
        <v>68.1768</v>
      </c>
      <c r="K43" s="3">
        <f t="shared" si="3"/>
        <v>1090.743579</v>
      </c>
      <c r="L43" t="s">
        <v>45</v>
      </c>
      <c r="M43" t="s">
        <v>51</v>
      </c>
      <c r="N43">
        <v>1200</v>
      </c>
      <c r="O43" s="1">
        <f>N43-K43</f>
        <v>109.25642100000005</v>
      </c>
      <c r="P43" s="4">
        <f>O43/N43</f>
        <v>9.1047017500000035E-2</v>
      </c>
    </row>
    <row r="44" spans="1:16" ht="15" customHeight="1" x14ac:dyDescent="0.25">
      <c r="A44" s="5">
        <v>43135</v>
      </c>
      <c r="B44" t="s">
        <v>28</v>
      </c>
      <c r="C44" t="s">
        <v>15</v>
      </c>
      <c r="D44" t="s">
        <v>66</v>
      </c>
      <c r="E44">
        <v>57.49</v>
      </c>
      <c r="F44" t="s">
        <v>77</v>
      </c>
      <c r="G44" s="2">
        <f t="shared" si="2"/>
        <v>57.49</v>
      </c>
      <c r="H44" s="3">
        <f>E44*'21run'!$C$2</f>
        <v>489.93552900000003</v>
      </c>
      <c r="I44">
        <v>8</v>
      </c>
      <c r="J44" s="3">
        <f>I44*'21run'!$C$2</f>
        <v>68.1768</v>
      </c>
      <c r="K44" s="3">
        <f t="shared" si="3"/>
        <v>558.11232900000005</v>
      </c>
      <c r="L44" t="s">
        <v>45</v>
      </c>
      <c r="M44" t="s">
        <v>51</v>
      </c>
      <c r="N44">
        <v>1300</v>
      </c>
      <c r="O44" s="1">
        <f t="shared" ref="O44:O68" si="4">N44-K44</f>
        <v>741.88767099999995</v>
      </c>
      <c r="P44" s="4">
        <f t="shared" ref="P44:P68" si="5">O44/N44</f>
        <v>0.57068282384615376</v>
      </c>
    </row>
    <row r="45" spans="1:16" ht="15" customHeight="1" x14ac:dyDescent="0.25">
      <c r="A45" s="5">
        <v>43136</v>
      </c>
      <c r="B45" t="s">
        <v>28</v>
      </c>
      <c r="C45" t="s">
        <v>15</v>
      </c>
      <c r="D45" t="s">
        <v>66</v>
      </c>
      <c r="E45">
        <v>57.49</v>
      </c>
      <c r="F45" t="s">
        <v>77</v>
      </c>
      <c r="G45" s="2">
        <f t="shared" si="2"/>
        <v>57.49</v>
      </c>
      <c r="H45" s="3">
        <f>E45*'21run'!$C$2</f>
        <v>489.93552900000003</v>
      </c>
      <c r="I45">
        <v>8</v>
      </c>
      <c r="J45" s="3">
        <f>I45*'21run'!$C$2</f>
        <v>68.1768</v>
      </c>
      <c r="K45" s="3">
        <f t="shared" si="3"/>
        <v>558.11232900000005</v>
      </c>
      <c r="L45" t="s">
        <v>45</v>
      </c>
      <c r="M45" t="s">
        <v>51</v>
      </c>
      <c r="N45">
        <v>1300</v>
      </c>
      <c r="O45" s="1">
        <f t="shared" si="4"/>
        <v>741.88767099999995</v>
      </c>
      <c r="P45" s="4">
        <f t="shared" si="5"/>
        <v>0.57068282384615376</v>
      </c>
    </row>
    <row r="46" spans="1:16" ht="15" customHeight="1" x14ac:dyDescent="0.25">
      <c r="A46" s="5">
        <v>43138</v>
      </c>
      <c r="B46" t="s">
        <v>28</v>
      </c>
      <c r="C46" t="s">
        <v>15</v>
      </c>
      <c r="D46" t="s">
        <v>66</v>
      </c>
      <c r="E46">
        <v>57.49</v>
      </c>
      <c r="F46" t="s">
        <v>77</v>
      </c>
      <c r="G46" s="2">
        <f t="shared" si="2"/>
        <v>57.49</v>
      </c>
      <c r="H46" s="3">
        <f>E46*'21run'!$C$2</f>
        <v>489.93552900000003</v>
      </c>
      <c r="I46">
        <v>8</v>
      </c>
      <c r="J46" s="3">
        <f>I46*'21run'!$C$2</f>
        <v>68.1768</v>
      </c>
      <c r="K46" s="3">
        <f t="shared" si="3"/>
        <v>558.11232900000005</v>
      </c>
      <c r="L46" t="s">
        <v>45</v>
      </c>
      <c r="M46" t="s">
        <v>51</v>
      </c>
      <c r="N46">
        <v>1300</v>
      </c>
      <c r="O46" s="1">
        <f t="shared" si="4"/>
        <v>741.88767099999995</v>
      </c>
      <c r="P46" s="4">
        <f t="shared" si="5"/>
        <v>0.57068282384615376</v>
      </c>
    </row>
    <row r="47" spans="1:16" ht="15" customHeight="1" x14ac:dyDescent="0.25">
      <c r="A47" s="5">
        <v>43139</v>
      </c>
      <c r="B47" t="s">
        <v>28</v>
      </c>
      <c r="C47" t="s">
        <v>15</v>
      </c>
      <c r="D47" t="s">
        <v>66</v>
      </c>
      <c r="E47">
        <v>57.49</v>
      </c>
      <c r="F47" t="s">
        <v>77</v>
      </c>
      <c r="G47" s="2">
        <f t="shared" si="2"/>
        <v>57.49</v>
      </c>
      <c r="H47" s="3">
        <f>E47*'21run'!$C$2</f>
        <v>489.93552900000003</v>
      </c>
      <c r="I47">
        <v>8</v>
      </c>
      <c r="J47" s="3">
        <f>I47*'21run'!$C$2</f>
        <v>68.1768</v>
      </c>
      <c r="K47" s="3">
        <f t="shared" si="3"/>
        <v>558.11232900000005</v>
      </c>
      <c r="L47" t="s">
        <v>45</v>
      </c>
      <c r="M47" t="s">
        <v>51</v>
      </c>
      <c r="N47">
        <v>1300</v>
      </c>
      <c r="O47" s="1">
        <f t="shared" si="4"/>
        <v>741.88767099999995</v>
      </c>
      <c r="P47" s="4">
        <f t="shared" si="5"/>
        <v>0.57068282384615376</v>
      </c>
    </row>
    <row r="48" spans="1:16" ht="15" customHeight="1" x14ac:dyDescent="0.25">
      <c r="A48" s="5">
        <v>43140</v>
      </c>
      <c r="B48" t="s">
        <v>28</v>
      </c>
      <c r="C48" t="s">
        <v>15</v>
      </c>
      <c r="D48" t="s">
        <v>66</v>
      </c>
      <c r="E48">
        <v>57.49</v>
      </c>
      <c r="F48" t="s">
        <v>77</v>
      </c>
      <c r="G48" s="2">
        <f t="shared" si="2"/>
        <v>57.49</v>
      </c>
      <c r="H48" s="3">
        <f>E48*'21run'!$C$2</f>
        <v>489.93552900000003</v>
      </c>
      <c r="I48">
        <v>8</v>
      </c>
      <c r="J48" s="3">
        <f>I48*'21run'!$C$2</f>
        <v>68.1768</v>
      </c>
      <c r="K48" s="3">
        <f t="shared" si="3"/>
        <v>558.11232900000005</v>
      </c>
      <c r="L48" t="s">
        <v>45</v>
      </c>
      <c r="M48" t="s">
        <v>51</v>
      </c>
      <c r="N48">
        <v>1300</v>
      </c>
      <c r="O48" s="1">
        <f t="shared" si="4"/>
        <v>741.88767099999995</v>
      </c>
      <c r="P48" s="4">
        <f t="shared" si="5"/>
        <v>0.57068282384615376</v>
      </c>
    </row>
    <row r="49" spans="1:16" ht="15" customHeight="1" x14ac:dyDescent="0.25">
      <c r="A49" s="5">
        <v>43135</v>
      </c>
      <c r="B49" t="s">
        <v>28</v>
      </c>
      <c r="C49" t="s">
        <v>17</v>
      </c>
      <c r="D49" t="s">
        <v>66</v>
      </c>
      <c r="E49">
        <v>57.49</v>
      </c>
      <c r="F49" t="s">
        <v>77</v>
      </c>
      <c r="G49" s="2">
        <f t="shared" si="2"/>
        <v>57.49</v>
      </c>
      <c r="H49" s="3">
        <f>E49*'21run'!$C$2</f>
        <v>489.93552900000003</v>
      </c>
      <c r="I49">
        <v>8</v>
      </c>
      <c r="J49" s="3">
        <f>I49*'21run'!$C$2</f>
        <v>68.1768</v>
      </c>
      <c r="K49" s="3">
        <f t="shared" si="3"/>
        <v>558.11232900000005</v>
      </c>
      <c r="L49" t="s">
        <v>45</v>
      </c>
      <c r="M49" t="s">
        <v>51</v>
      </c>
      <c r="N49">
        <v>1300</v>
      </c>
      <c r="O49" s="1">
        <f t="shared" si="4"/>
        <v>741.88767099999995</v>
      </c>
      <c r="P49" s="4">
        <f t="shared" si="5"/>
        <v>0.57068282384615376</v>
      </c>
    </row>
    <row r="50" spans="1:16" ht="15" customHeight="1" x14ac:dyDescent="0.25">
      <c r="A50" s="5">
        <v>43136</v>
      </c>
      <c r="B50" t="s">
        <v>28</v>
      </c>
      <c r="C50" t="s">
        <v>17</v>
      </c>
      <c r="D50" t="s">
        <v>66</v>
      </c>
      <c r="E50">
        <v>57.49</v>
      </c>
      <c r="F50" t="s">
        <v>77</v>
      </c>
      <c r="G50" s="2">
        <f t="shared" si="2"/>
        <v>57.49</v>
      </c>
      <c r="H50" s="3">
        <f>E50*'21run'!$C$2</f>
        <v>489.93552900000003</v>
      </c>
      <c r="I50">
        <v>8</v>
      </c>
      <c r="J50" s="3">
        <f>I50*'21run'!$C$2</f>
        <v>68.1768</v>
      </c>
      <c r="K50" s="3">
        <f t="shared" si="3"/>
        <v>558.11232900000005</v>
      </c>
      <c r="L50" t="s">
        <v>45</v>
      </c>
      <c r="M50" t="s">
        <v>51</v>
      </c>
      <c r="N50">
        <v>1300</v>
      </c>
      <c r="O50" s="1">
        <f t="shared" si="4"/>
        <v>741.88767099999995</v>
      </c>
      <c r="P50" s="4">
        <f t="shared" si="5"/>
        <v>0.57068282384615376</v>
      </c>
    </row>
    <row r="51" spans="1:16" ht="15" customHeight="1" x14ac:dyDescent="0.25">
      <c r="A51" s="5">
        <v>43138</v>
      </c>
      <c r="B51" t="s">
        <v>28</v>
      </c>
      <c r="C51" t="s">
        <v>17</v>
      </c>
      <c r="D51" t="s">
        <v>66</v>
      </c>
      <c r="E51">
        <v>57.49</v>
      </c>
      <c r="F51" t="s">
        <v>77</v>
      </c>
      <c r="G51" s="2">
        <f t="shared" si="2"/>
        <v>57.49</v>
      </c>
      <c r="H51" s="3">
        <f>E51*'21run'!$C$2</f>
        <v>489.93552900000003</v>
      </c>
      <c r="I51">
        <v>8</v>
      </c>
      <c r="J51" s="3">
        <f>I51*'21run'!$C$2</f>
        <v>68.1768</v>
      </c>
      <c r="K51" s="3">
        <f t="shared" si="3"/>
        <v>558.11232900000005</v>
      </c>
      <c r="L51" t="s">
        <v>45</v>
      </c>
      <c r="M51" t="s">
        <v>51</v>
      </c>
      <c r="N51">
        <v>1300</v>
      </c>
      <c r="O51" s="1">
        <f t="shared" si="4"/>
        <v>741.88767099999995</v>
      </c>
      <c r="P51" s="4">
        <f t="shared" si="5"/>
        <v>0.57068282384615376</v>
      </c>
    </row>
    <row r="52" spans="1:16" ht="15" customHeight="1" x14ac:dyDescent="0.25">
      <c r="A52" s="5">
        <v>43139</v>
      </c>
      <c r="B52" t="s">
        <v>28</v>
      </c>
      <c r="C52" t="s">
        <v>17</v>
      </c>
      <c r="D52" t="s">
        <v>66</v>
      </c>
      <c r="E52">
        <v>57.49</v>
      </c>
      <c r="F52" t="s">
        <v>77</v>
      </c>
      <c r="G52" s="2">
        <f t="shared" si="2"/>
        <v>57.49</v>
      </c>
      <c r="H52" s="3">
        <f>E52*'21run'!$C$2</f>
        <v>489.93552900000003</v>
      </c>
      <c r="I52">
        <v>8</v>
      </c>
      <c r="J52" s="3">
        <f>I52*'21run'!$C$2</f>
        <v>68.1768</v>
      </c>
      <c r="K52" s="3">
        <f t="shared" si="3"/>
        <v>558.11232900000005</v>
      </c>
      <c r="L52" t="s">
        <v>45</v>
      </c>
      <c r="M52" t="s">
        <v>51</v>
      </c>
      <c r="N52">
        <v>1300</v>
      </c>
      <c r="O52" s="1">
        <f t="shared" si="4"/>
        <v>741.88767099999995</v>
      </c>
      <c r="P52" s="4">
        <f t="shared" si="5"/>
        <v>0.57068282384615376</v>
      </c>
    </row>
    <row r="53" spans="1:16" ht="15" customHeight="1" x14ac:dyDescent="0.25">
      <c r="A53" s="5">
        <v>43140</v>
      </c>
      <c r="B53" t="s">
        <v>28</v>
      </c>
      <c r="C53" t="s">
        <v>17</v>
      </c>
      <c r="D53" t="s">
        <v>66</v>
      </c>
      <c r="E53">
        <v>57.49</v>
      </c>
      <c r="F53" t="s">
        <v>77</v>
      </c>
      <c r="G53" s="2">
        <f t="shared" si="2"/>
        <v>57.49</v>
      </c>
      <c r="H53" s="3">
        <f>E53*'21run'!$C$2</f>
        <v>489.93552900000003</v>
      </c>
      <c r="I53">
        <v>8</v>
      </c>
      <c r="J53" s="3">
        <f>I53*'21run'!$C$2</f>
        <v>68.1768</v>
      </c>
      <c r="K53" s="3">
        <f t="shared" si="3"/>
        <v>558.11232900000005</v>
      </c>
      <c r="L53" t="s">
        <v>45</v>
      </c>
      <c r="M53" t="s">
        <v>51</v>
      </c>
      <c r="N53">
        <v>1300</v>
      </c>
      <c r="O53" s="1">
        <f t="shared" si="4"/>
        <v>741.88767099999995</v>
      </c>
      <c r="P53" s="4">
        <f t="shared" si="5"/>
        <v>0.57068282384615376</v>
      </c>
    </row>
    <row r="54" spans="1:16" ht="15" customHeight="1" x14ac:dyDescent="0.25">
      <c r="A54" s="5">
        <v>43135</v>
      </c>
      <c r="B54" t="s">
        <v>28</v>
      </c>
      <c r="C54" t="s">
        <v>14</v>
      </c>
      <c r="D54" t="s">
        <v>66</v>
      </c>
      <c r="E54">
        <v>67.489999999999995</v>
      </c>
      <c r="F54" t="s">
        <v>77</v>
      </c>
      <c r="G54" s="2">
        <f t="shared" si="2"/>
        <v>67.489999999999995</v>
      </c>
      <c r="H54" s="3">
        <f>E54*'21run'!$C$2</f>
        <v>575.15652899999998</v>
      </c>
      <c r="I54">
        <v>8</v>
      </c>
      <c r="J54" s="3">
        <f>I54*'21run'!$C$2</f>
        <v>68.1768</v>
      </c>
      <c r="K54" s="3">
        <f t="shared" si="3"/>
        <v>643.33332899999994</v>
      </c>
      <c r="L54" t="s">
        <v>45</v>
      </c>
      <c r="M54" t="s">
        <v>51</v>
      </c>
      <c r="N54">
        <v>1500</v>
      </c>
      <c r="O54" s="1">
        <f t="shared" si="4"/>
        <v>856.66667100000006</v>
      </c>
      <c r="P54" s="4">
        <f t="shared" si="5"/>
        <v>0.57111111400000003</v>
      </c>
    </row>
    <row r="55" spans="1:16" ht="15" customHeight="1" x14ac:dyDescent="0.25">
      <c r="A55" s="5">
        <v>43136</v>
      </c>
      <c r="B55" t="s">
        <v>28</v>
      </c>
      <c r="C55" t="s">
        <v>14</v>
      </c>
      <c r="D55" t="s">
        <v>66</v>
      </c>
      <c r="E55">
        <v>67.489999999999995</v>
      </c>
      <c r="F55" t="s">
        <v>77</v>
      </c>
      <c r="G55" s="2">
        <f t="shared" si="2"/>
        <v>67.489999999999995</v>
      </c>
      <c r="H55" s="3">
        <f>E55*'21run'!$C$2</f>
        <v>575.15652899999998</v>
      </c>
      <c r="I55">
        <v>8</v>
      </c>
      <c r="J55" s="3">
        <f>I55*'21run'!$C$2</f>
        <v>68.1768</v>
      </c>
      <c r="K55" s="3">
        <f t="shared" si="3"/>
        <v>643.33332899999994</v>
      </c>
      <c r="L55" t="s">
        <v>45</v>
      </c>
      <c r="M55" t="s">
        <v>51</v>
      </c>
      <c r="N55">
        <v>1500</v>
      </c>
      <c r="O55" s="1">
        <f t="shared" si="4"/>
        <v>856.66667100000006</v>
      </c>
      <c r="P55" s="4">
        <f t="shared" si="5"/>
        <v>0.57111111400000003</v>
      </c>
    </row>
    <row r="56" spans="1:16" ht="15" customHeight="1" x14ac:dyDescent="0.25">
      <c r="A56" s="5">
        <v>43138</v>
      </c>
      <c r="B56" t="s">
        <v>28</v>
      </c>
      <c r="C56" t="s">
        <v>14</v>
      </c>
      <c r="D56" t="s">
        <v>66</v>
      </c>
      <c r="E56">
        <v>67.489999999999995</v>
      </c>
      <c r="F56" t="s">
        <v>77</v>
      </c>
      <c r="G56" s="2">
        <f t="shared" si="2"/>
        <v>67.489999999999995</v>
      </c>
      <c r="H56" s="3">
        <f>E56*'21run'!$C$2</f>
        <v>575.15652899999998</v>
      </c>
      <c r="I56">
        <v>8</v>
      </c>
      <c r="J56" s="3">
        <f>I56*'21run'!$C$2</f>
        <v>68.1768</v>
      </c>
      <c r="K56" s="3">
        <f t="shared" si="3"/>
        <v>643.33332899999994</v>
      </c>
      <c r="L56" t="s">
        <v>45</v>
      </c>
      <c r="M56" t="s">
        <v>51</v>
      </c>
      <c r="N56">
        <v>1500</v>
      </c>
      <c r="O56" s="1">
        <f t="shared" si="4"/>
        <v>856.66667100000006</v>
      </c>
      <c r="P56" s="4">
        <f t="shared" si="5"/>
        <v>0.57111111400000003</v>
      </c>
    </row>
    <row r="57" spans="1:16" ht="15" customHeight="1" x14ac:dyDescent="0.25">
      <c r="A57" s="5">
        <v>43139</v>
      </c>
      <c r="B57" t="s">
        <v>28</v>
      </c>
      <c r="C57" t="s">
        <v>14</v>
      </c>
      <c r="D57" t="s">
        <v>66</v>
      </c>
      <c r="E57">
        <v>67.489999999999995</v>
      </c>
      <c r="F57" t="s">
        <v>77</v>
      </c>
      <c r="G57" s="2">
        <f t="shared" si="2"/>
        <v>67.489999999999995</v>
      </c>
      <c r="H57" s="3">
        <f>E57*'21run'!$C$2</f>
        <v>575.15652899999998</v>
      </c>
      <c r="I57">
        <v>8</v>
      </c>
      <c r="J57" s="3">
        <f>I57*'21run'!$C$2</f>
        <v>68.1768</v>
      </c>
      <c r="K57" s="3">
        <f t="shared" si="3"/>
        <v>643.33332899999994</v>
      </c>
      <c r="L57" t="s">
        <v>45</v>
      </c>
      <c r="M57" t="s">
        <v>51</v>
      </c>
      <c r="N57">
        <v>1500</v>
      </c>
      <c r="O57" s="1">
        <f t="shared" si="4"/>
        <v>856.66667100000006</v>
      </c>
      <c r="P57" s="4">
        <f t="shared" si="5"/>
        <v>0.57111111400000003</v>
      </c>
    </row>
    <row r="58" spans="1:16" ht="15" customHeight="1" x14ac:dyDescent="0.25">
      <c r="A58" s="5">
        <v>43140</v>
      </c>
      <c r="B58" t="s">
        <v>28</v>
      </c>
      <c r="C58" t="s">
        <v>14</v>
      </c>
      <c r="D58" t="s">
        <v>66</v>
      </c>
      <c r="E58">
        <v>67.489999999999995</v>
      </c>
      <c r="F58" t="s">
        <v>77</v>
      </c>
      <c r="G58" s="2">
        <f t="shared" si="2"/>
        <v>67.489999999999995</v>
      </c>
      <c r="H58" s="3">
        <f>E58*'21run'!$C$2</f>
        <v>575.15652899999998</v>
      </c>
      <c r="I58">
        <v>8</v>
      </c>
      <c r="J58" s="3">
        <f>I58*'21run'!$C$2</f>
        <v>68.1768</v>
      </c>
      <c r="K58" s="3">
        <f t="shared" si="3"/>
        <v>643.33332899999994</v>
      </c>
      <c r="L58" t="s">
        <v>45</v>
      </c>
      <c r="M58" t="s">
        <v>51</v>
      </c>
      <c r="N58">
        <v>1500</v>
      </c>
      <c r="O58" s="1">
        <f t="shared" si="4"/>
        <v>856.66667100000006</v>
      </c>
      <c r="P58" s="4">
        <f t="shared" si="5"/>
        <v>0.57111111400000003</v>
      </c>
    </row>
    <row r="59" spans="1:16" ht="15" customHeight="1" x14ac:dyDescent="0.25">
      <c r="A59" s="5">
        <v>43135</v>
      </c>
      <c r="B59" t="s">
        <v>25</v>
      </c>
      <c r="C59" t="s">
        <v>1</v>
      </c>
      <c r="D59" t="s">
        <v>66</v>
      </c>
      <c r="E59">
        <v>112.49</v>
      </c>
      <c r="F59" t="s">
        <v>77</v>
      </c>
      <c r="G59" s="2">
        <f t="shared" si="2"/>
        <v>112.49</v>
      </c>
      <c r="H59" s="3">
        <f>E59*'21run'!$C$2</f>
        <v>958.65102899999999</v>
      </c>
      <c r="I59">
        <v>8</v>
      </c>
      <c r="J59" s="3">
        <f>I59*'21run'!$C$2</f>
        <v>68.1768</v>
      </c>
      <c r="K59" s="3">
        <f t="shared" si="3"/>
        <v>1026.8278290000001</v>
      </c>
      <c r="L59" t="s">
        <v>45</v>
      </c>
      <c r="M59" t="s">
        <v>51</v>
      </c>
      <c r="N59">
        <v>1100</v>
      </c>
      <c r="O59" s="1">
        <f t="shared" si="4"/>
        <v>73.172170999999935</v>
      </c>
      <c r="P59" s="4">
        <f t="shared" si="5"/>
        <v>6.6520155454545399E-2</v>
      </c>
    </row>
    <row r="60" spans="1:16" ht="15" customHeight="1" x14ac:dyDescent="0.25">
      <c r="A60" s="5">
        <v>43136</v>
      </c>
      <c r="B60" t="s">
        <v>25</v>
      </c>
      <c r="C60" t="s">
        <v>1</v>
      </c>
      <c r="D60" t="s">
        <v>66</v>
      </c>
      <c r="E60">
        <v>112.49</v>
      </c>
      <c r="F60" t="s">
        <v>77</v>
      </c>
      <c r="G60" s="2">
        <f t="shared" si="2"/>
        <v>112.49</v>
      </c>
      <c r="H60" s="3">
        <f>E60*'21run'!$C$2</f>
        <v>958.65102899999999</v>
      </c>
      <c r="I60">
        <v>8</v>
      </c>
      <c r="J60" s="3">
        <f>I60*'21run'!$C$2</f>
        <v>68.1768</v>
      </c>
      <c r="K60" s="3">
        <f t="shared" si="3"/>
        <v>1026.8278290000001</v>
      </c>
      <c r="L60" t="s">
        <v>45</v>
      </c>
      <c r="M60" t="s">
        <v>51</v>
      </c>
      <c r="N60">
        <v>1100</v>
      </c>
      <c r="O60" s="1">
        <f t="shared" si="4"/>
        <v>73.172170999999935</v>
      </c>
      <c r="P60" s="4">
        <f t="shared" si="5"/>
        <v>6.6520155454545399E-2</v>
      </c>
    </row>
    <row r="61" spans="1:16" ht="15" customHeight="1" x14ac:dyDescent="0.25">
      <c r="A61" s="5">
        <v>43138</v>
      </c>
      <c r="B61" t="s">
        <v>25</v>
      </c>
      <c r="C61" t="s">
        <v>1</v>
      </c>
      <c r="D61" t="s">
        <v>66</v>
      </c>
      <c r="E61">
        <v>112.49</v>
      </c>
      <c r="F61" t="s">
        <v>77</v>
      </c>
      <c r="G61" s="2">
        <f t="shared" si="2"/>
        <v>112.49</v>
      </c>
      <c r="H61" s="3">
        <f>E61*'21run'!$C$2</f>
        <v>958.65102899999999</v>
      </c>
      <c r="I61">
        <v>8</v>
      </c>
      <c r="J61" s="3">
        <f>I61*'21run'!$C$2</f>
        <v>68.1768</v>
      </c>
      <c r="K61" s="3">
        <f t="shared" si="3"/>
        <v>1026.8278290000001</v>
      </c>
      <c r="L61" t="s">
        <v>45</v>
      </c>
      <c r="M61" t="s">
        <v>51</v>
      </c>
      <c r="N61">
        <v>1100</v>
      </c>
      <c r="O61" s="1">
        <f t="shared" si="4"/>
        <v>73.172170999999935</v>
      </c>
      <c r="P61" s="4">
        <f t="shared" si="5"/>
        <v>6.6520155454545399E-2</v>
      </c>
    </row>
    <row r="62" spans="1:16" ht="15" customHeight="1" x14ac:dyDescent="0.25">
      <c r="A62" s="5">
        <v>43139</v>
      </c>
      <c r="B62" t="s">
        <v>25</v>
      </c>
      <c r="C62" t="s">
        <v>1</v>
      </c>
      <c r="D62" t="s">
        <v>66</v>
      </c>
      <c r="E62">
        <v>112.49</v>
      </c>
      <c r="F62" t="s">
        <v>77</v>
      </c>
      <c r="G62" s="2">
        <f t="shared" si="2"/>
        <v>112.49</v>
      </c>
      <c r="H62" s="3">
        <f>E62*'21run'!$C$2</f>
        <v>958.65102899999999</v>
      </c>
      <c r="I62">
        <v>8</v>
      </c>
      <c r="J62" s="3">
        <f>I62*'21run'!$C$2</f>
        <v>68.1768</v>
      </c>
      <c r="K62" s="3">
        <f t="shared" si="3"/>
        <v>1026.8278290000001</v>
      </c>
      <c r="L62" t="s">
        <v>45</v>
      </c>
      <c r="M62" t="s">
        <v>51</v>
      </c>
      <c r="N62">
        <v>1100</v>
      </c>
      <c r="O62" s="1">
        <f t="shared" si="4"/>
        <v>73.172170999999935</v>
      </c>
      <c r="P62" s="4">
        <f t="shared" si="5"/>
        <v>6.6520155454545399E-2</v>
      </c>
    </row>
    <row r="63" spans="1:16" ht="15" customHeight="1" x14ac:dyDescent="0.25">
      <c r="A63" s="5">
        <v>43140</v>
      </c>
      <c r="B63" t="s">
        <v>25</v>
      </c>
      <c r="C63" t="s">
        <v>1</v>
      </c>
      <c r="D63" t="s">
        <v>66</v>
      </c>
      <c r="E63">
        <v>112.49</v>
      </c>
      <c r="F63" t="s">
        <v>77</v>
      </c>
      <c r="G63" s="2">
        <f t="shared" si="2"/>
        <v>112.49</v>
      </c>
      <c r="H63" s="3">
        <f>E63*'21run'!$C$2</f>
        <v>958.65102899999999</v>
      </c>
      <c r="I63">
        <v>8</v>
      </c>
      <c r="J63" s="3">
        <f>I63*'21run'!$C$2</f>
        <v>68.1768</v>
      </c>
      <c r="K63" s="3">
        <f t="shared" si="3"/>
        <v>1026.8278290000001</v>
      </c>
      <c r="L63" t="s">
        <v>45</v>
      </c>
      <c r="M63" t="s">
        <v>51</v>
      </c>
      <c r="N63">
        <v>1100</v>
      </c>
      <c r="O63" s="1">
        <f t="shared" si="4"/>
        <v>73.172170999999935</v>
      </c>
      <c r="P63" s="4">
        <f t="shared" si="5"/>
        <v>6.6520155454545399E-2</v>
      </c>
    </row>
    <row r="64" spans="1:16" ht="15" customHeight="1" x14ac:dyDescent="0.25">
      <c r="A64" s="5">
        <v>43135</v>
      </c>
      <c r="B64" t="s">
        <v>27</v>
      </c>
      <c r="C64" t="s">
        <v>9</v>
      </c>
      <c r="D64" t="s">
        <v>66</v>
      </c>
      <c r="E64">
        <v>112.49</v>
      </c>
      <c r="F64" t="s">
        <v>77</v>
      </c>
      <c r="G64" s="2">
        <f t="shared" si="2"/>
        <v>112.49</v>
      </c>
      <c r="H64" s="3">
        <f>E64*'21run'!$C$2</f>
        <v>958.65102899999999</v>
      </c>
      <c r="I64">
        <v>8</v>
      </c>
      <c r="J64" s="3">
        <f>I64*'21run'!$C$2</f>
        <v>68.1768</v>
      </c>
      <c r="K64" s="3">
        <f t="shared" si="3"/>
        <v>1026.8278290000001</v>
      </c>
      <c r="L64" t="s">
        <v>45</v>
      </c>
      <c r="M64" t="s">
        <v>51</v>
      </c>
      <c r="N64">
        <v>1100</v>
      </c>
      <c r="O64" s="1">
        <f t="shared" si="4"/>
        <v>73.172170999999935</v>
      </c>
      <c r="P64" s="4">
        <f t="shared" si="5"/>
        <v>6.6520155454545399E-2</v>
      </c>
    </row>
    <row r="65" spans="1:16" ht="15" customHeight="1" x14ac:dyDescent="0.25">
      <c r="A65" s="5">
        <v>43136</v>
      </c>
      <c r="B65" t="s">
        <v>27</v>
      </c>
      <c r="C65" t="s">
        <v>9</v>
      </c>
      <c r="D65" t="s">
        <v>66</v>
      </c>
      <c r="E65">
        <v>112.49</v>
      </c>
      <c r="F65" t="s">
        <v>77</v>
      </c>
      <c r="G65" s="2">
        <f t="shared" ref="G65:G112" si="6">E65</f>
        <v>112.49</v>
      </c>
      <c r="H65" s="3">
        <f>E65*'21run'!$C$2</f>
        <v>958.65102899999999</v>
      </c>
      <c r="I65">
        <v>8</v>
      </c>
      <c r="J65" s="3">
        <f>I65*'21run'!$C$2</f>
        <v>68.1768</v>
      </c>
      <c r="K65" s="3">
        <f t="shared" ref="K65:K112" si="7">H65+J65</f>
        <v>1026.8278290000001</v>
      </c>
      <c r="L65" t="s">
        <v>45</v>
      </c>
      <c r="M65" t="s">
        <v>51</v>
      </c>
      <c r="N65">
        <v>1100</v>
      </c>
      <c r="O65" s="1">
        <f t="shared" si="4"/>
        <v>73.172170999999935</v>
      </c>
      <c r="P65" s="4">
        <f t="shared" si="5"/>
        <v>6.6520155454545399E-2</v>
      </c>
    </row>
    <row r="66" spans="1:16" ht="15" customHeight="1" x14ac:dyDescent="0.25">
      <c r="A66" s="5">
        <v>43138</v>
      </c>
      <c r="B66" t="s">
        <v>27</v>
      </c>
      <c r="C66" t="s">
        <v>9</v>
      </c>
      <c r="D66" t="s">
        <v>66</v>
      </c>
      <c r="E66">
        <v>112.49</v>
      </c>
      <c r="F66" t="s">
        <v>77</v>
      </c>
      <c r="G66" s="2">
        <f t="shared" si="6"/>
        <v>112.49</v>
      </c>
      <c r="H66" s="3">
        <f>E66*'21run'!$C$2</f>
        <v>958.65102899999999</v>
      </c>
      <c r="I66">
        <v>8</v>
      </c>
      <c r="J66" s="3">
        <f>I66*'21run'!$C$2</f>
        <v>68.1768</v>
      </c>
      <c r="K66" s="3">
        <f t="shared" si="7"/>
        <v>1026.8278290000001</v>
      </c>
      <c r="L66" t="s">
        <v>45</v>
      </c>
      <c r="M66" t="s">
        <v>51</v>
      </c>
      <c r="N66">
        <v>1100</v>
      </c>
      <c r="O66" s="1">
        <f t="shared" si="4"/>
        <v>73.172170999999935</v>
      </c>
      <c r="P66" s="4">
        <f t="shared" si="5"/>
        <v>6.6520155454545399E-2</v>
      </c>
    </row>
    <row r="67" spans="1:16" ht="15" customHeight="1" x14ac:dyDescent="0.25">
      <c r="A67" s="5">
        <v>43139</v>
      </c>
      <c r="B67" t="s">
        <v>27</v>
      </c>
      <c r="C67" t="s">
        <v>9</v>
      </c>
      <c r="D67" t="s">
        <v>66</v>
      </c>
      <c r="E67">
        <v>112.49</v>
      </c>
      <c r="F67" t="s">
        <v>77</v>
      </c>
      <c r="G67" s="2">
        <f t="shared" si="6"/>
        <v>112.49</v>
      </c>
      <c r="H67" s="3">
        <f>E67*'21run'!$C$2</f>
        <v>958.65102899999999</v>
      </c>
      <c r="I67">
        <v>8</v>
      </c>
      <c r="J67" s="3">
        <f>I67*'21run'!$C$2</f>
        <v>68.1768</v>
      </c>
      <c r="K67" s="3">
        <f t="shared" si="7"/>
        <v>1026.8278290000001</v>
      </c>
      <c r="L67" t="s">
        <v>45</v>
      </c>
      <c r="M67" t="s">
        <v>51</v>
      </c>
      <c r="N67">
        <v>1100</v>
      </c>
      <c r="O67" s="1">
        <f t="shared" si="4"/>
        <v>73.172170999999935</v>
      </c>
      <c r="P67" s="4">
        <f t="shared" si="5"/>
        <v>6.6520155454545399E-2</v>
      </c>
    </row>
    <row r="68" spans="1:16" ht="15" customHeight="1" x14ac:dyDescent="0.25">
      <c r="A68" s="5">
        <v>43140</v>
      </c>
      <c r="B68" t="s">
        <v>27</v>
      </c>
      <c r="C68" t="s">
        <v>9</v>
      </c>
      <c r="D68" t="s">
        <v>66</v>
      </c>
      <c r="E68">
        <v>112.49</v>
      </c>
      <c r="F68" t="s">
        <v>77</v>
      </c>
      <c r="G68" s="2">
        <f t="shared" si="6"/>
        <v>112.49</v>
      </c>
      <c r="H68" s="3">
        <f>E68*'21run'!$C$2</f>
        <v>958.65102899999999</v>
      </c>
      <c r="I68">
        <v>8</v>
      </c>
      <c r="J68" s="3">
        <f>I68*'21run'!$C$2</f>
        <v>68.1768</v>
      </c>
      <c r="K68" s="3">
        <f t="shared" si="7"/>
        <v>1026.8278290000001</v>
      </c>
      <c r="L68" t="s">
        <v>45</v>
      </c>
      <c r="M68" t="s">
        <v>51</v>
      </c>
      <c r="N68">
        <v>1100</v>
      </c>
      <c r="O68" s="1">
        <f t="shared" si="4"/>
        <v>73.172170999999935</v>
      </c>
      <c r="P68" s="4">
        <f t="shared" si="5"/>
        <v>6.6520155454545399E-2</v>
      </c>
    </row>
    <row r="69" spans="1:16" ht="15" customHeight="1" x14ac:dyDescent="0.25">
      <c r="A69" s="5">
        <v>43136</v>
      </c>
      <c r="B69" t="s">
        <v>22</v>
      </c>
      <c r="C69" t="s">
        <v>59</v>
      </c>
      <c r="D69" t="s">
        <v>66</v>
      </c>
      <c r="E69">
        <v>94.95</v>
      </c>
      <c r="F69" t="s">
        <v>77</v>
      </c>
      <c r="G69" s="2">
        <f t="shared" si="6"/>
        <v>94.95</v>
      </c>
      <c r="H69" s="3">
        <f>E69*'21run'!$C$2</f>
        <v>809.17339500000003</v>
      </c>
      <c r="I69">
        <v>8</v>
      </c>
      <c r="J69" s="3">
        <f>I69*'21run'!$C$2</f>
        <v>68.1768</v>
      </c>
      <c r="K69" s="3">
        <f t="shared" si="7"/>
        <v>877.35019499999999</v>
      </c>
      <c r="L69" t="s">
        <v>45</v>
      </c>
      <c r="M69" t="s">
        <v>51</v>
      </c>
      <c r="N69">
        <v>1050</v>
      </c>
      <c r="O69" s="1">
        <f t="shared" ref="O69:O86" si="8">N69-K69</f>
        <v>172.64980500000001</v>
      </c>
      <c r="P69" s="4">
        <f t="shared" ref="P69:P86" si="9">O69/N69</f>
        <v>0.16442838571428572</v>
      </c>
    </row>
    <row r="70" spans="1:16" ht="15" customHeight="1" x14ac:dyDescent="0.25">
      <c r="A70" s="5">
        <v>43138</v>
      </c>
      <c r="B70" t="s">
        <v>22</v>
      </c>
      <c r="C70" t="s">
        <v>59</v>
      </c>
      <c r="D70" t="s">
        <v>66</v>
      </c>
      <c r="E70">
        <v>94.95</v>
      </c>
      <c r="F70" t="s">
        <v>77</v>
      </c>
      <c r="G70" s="2">
        <f t="shared" si="6"/>
        <v>94.95</v>
      </c>
      <c r="H70" s="3">
        <f>E70*'21run'!$C$2</f>
        <v>809.17339500000003</v>
      </c>
      <c r="I70">
        <v>8</v>
      </c>
      <c r="J70" s="3">
        <f>I70*'21run'!$C$2</f>
        <v>68.1768</v>
      </c>
      <c r="K70" s="3">
        <f t="shared" si="7"/>
        <v>877.35019499999999</v>
      </c>
      <c r="L70" t="s">
        <v>45</v>
      </c>
      <c r="M70" t="s">
        <v>51</v>
      </c>
      <c r="N70">
        <v>1050</v>
      </c>
      <c r="O70" s="1">
        <f t="shared" si="8"/>
        <v>172.64980500000001</v>
      </c>
      <c r="P70" s="4">
        <f t="shared" si="9"/>
        <v>0.16442838571428572</v>
      </c>
    </row>
    <row r="71" spans="1:16" ht="15" customHeight="1" x14ac:dyDescent="0.25">
      <c r="A71" s="5">
        <v>43139</v>
      </c>
      <c r="B71" t="s">
        <v>22</v>
      </c>
      <c r="C71" t="s">
        <v>59</v>
      </c>
      <c r="D71" t="s">
        <v>66</v>
      </c>
      <c r="E71">
        <v>94.95</v>
      </c>
      <c r="F71" t="s">
        <v>77</v>
      </c>
      <c r="G71" s="2">
        <f t="shared" si="6"/>
        <v>94.95</v>
      </c>
      <c r="H71" s="3">
        <f>E71*'21run'!$C$2</f>
        <v>809.17339500000003</v>
      </c>
      <c r="I71">
        <v>8</v>
      </c>
      <c r="J71" s="3">
        <f>I71*'21run'!$C$2</f>
        <v>68.1768</v>
      </c>
      <c r="K71" s="3">
        <f t="shared" si="7"/>
        <v>877.35019499999999</v>
      </c>
      <c r="L71" t="s">
        <v>45</v>
      </c>
      <c r="M71" t="s">
        <v>51</v>
      </c>
      <c r="N71">
        <v>1050</v>
      </c>
      <c r="O71" s="1">
        <f t="shared" si="8"/>
        <v>172.64980500000001</v>
      </c>
      <c r="P71" s="4">
        <f t="shared" si="9"/>
        <v>0.16442838571428572</v>
      </c>
    </row>
    <row r="72" spans="1:16" ht="15" customHeight="1" x14ac:dyDescent="0.25">
      <c r="A72" s="5">
        <v>43140</v>
      </c>
      <c r="B72" t="s">
        <v>22</v>
      </c>
      <c r="C72" t="s">
        <v>59</v>
      </c>
      <c r="D72" t="s">
        <v>66</v>
      </c>
      <c r="E72">
        <v>94.95</v>
      </c>
      <c r="F72" t="s">
        <v>77</v>
      </c>
      <c r="G72" s="2">
        <f t="shared" si="6"/>
        <v>94.95</v>
      </c>
      <c r="H72" s="3">
        <f>E72*'21run'!$C$2</f>
        <v>809.17339500000003</v>
      </c>
      <c r="I72">
        <v>8</v>
      </c>
      <c r="J72" s="3">
        <f>I72*'21run'!$C$2</f>
        <v>68.1768</v>
      </c>
      <c r="K72" s="3">
        <f t="shared" si="7"/>
        <v>877.35019499999999</v>
      </c>
      <c r="L72" t="s">
        <v>45</v>
      </c>
      <c r="M72" t="s">
        <v>51</v>
      </c>
      <c r="N72">
        <v>1050</v>
      </c>
      <c r="O72" s="1">
        <f t="shared" si="8"/>
        <v>172.64980500000001</v>
      </c>
      <c r="P72" s="4">
        <f t="shared" si="9"/>
        <v>0.16442838571428572</v>
      </c>
    </row>
    <row r="73" spans="1:16" ht="15" customHeight="1" x14ac:dyDescent="0.25">
      <c r="A73" s="5">
        <v>43135</v>
      </c>
      <c r="B73" t="s">
        <v>22</v>
      </c>
      <c r="C73" t="s">
        <v>10</v>
      </c>
      <c r="D73" t="s">
        <v>66</v>
      </c>
      <c r="E73">
        <v>99.95</v>
      </c>
      <c r="F73" t="s">
        <v>77</v>
      </c>
      <c r="G73" s="2">
        <f t="shared" si="6"/>
        <v>99.95</v>
      </c>
      <c r="H73" s="3">
        <f>E73*'21run'!$C$2</f>
        <v>851.78389500000003</v>
      </c>
      <c r="I73">
        <v>8</v>
      </c>
      <c r="J73" s="3">
        <f>I73*'21run'!$C$2</f>
        <v>68.1768</v>
      </c>
      <c r="K73" s="3">
        <f t="shared" si="7"/>
        <v>919.96069499999999</v>
      </c>
      <c r="L73" t="s">
        <v>45</v>
      </c>
      <c r="M73" t="s">
        <v>51</v>
      </c>
      <c r="N73">
        <v>1050</v>
      </c>
      <c r="O73" s="1">
        <f t="shared" si="8"/>
        <v>130.03930500000001</v>
      </c>
      <c r="P73" s="4">
        <f t="shared" si="9"/>
        <v>0.12384695714285715</v>
      </c>
    </row>
    <row r="74" spans="1:16" ht="15" customHeight="1" x14ac:dyDescent="0.25">
      <c r="A74" s="5">
        <v>43136</v>
      </c>
      <c r="B74" t="s">
        <v>22</v>
      </c>
      <c r="C74" t="s">
        <v>10</v>
      </c>
      <c r="D74" t="s">
        <v>66</v>
      </c>
      <c r="E74">
        <v>99.95</v>
      </c>
      <c r="F74" t="s">
        <v>77</v>
      </c>
      <c r="G74" s="2">
        <f t="shared" si="6"/>
        <v>99.95</v>
      </c>
      <c r="H74" s="3">
        <f>E74*'21run'!$C$2</f>
        <v>851.78389500000003</v>
      </c>
      <c r="I74">
        <v>8</v>
      </c>
      <c r="J74" s="3">
        <f>I74*'21run'!$C$2</f>
        <v>68.1768</v>
      </c>
      <c r="K74" s="3">
        <f t="shared" si="7"/>
        <v>919.96069499999999</v>
      </c>
      <c r="L74" t="s">
        <v>45</v>
      </c>
      <c r="M74" t="s">
        <v>51</v>
      </c>
      <c r="N74">
        <v>1050</v>
      </c>
      <c r="O74" s="1">
        <f t="shared" si="8"/>
        <v>130.03930500000001</v>
      </c>
      <c r="P74" s="4">
        <f t="shared" si="9"/>
        <v>0.12384695714285715</v>
      </c>
    </row>
    <row r="75" spans="1:16" ht="15" customHeight="1" x14ac:dyDescent="0.25">
      <c r="A75" s="5">
        <v>43138</v>
      </c>
      <c r="B75" t="s">
        <v>22</v>
      </c>
      <c r="C75" t="s">
        <v>10</v>
      </c>
      <c r="D75" t="s">
        <v>66</v>
      </c>
      <c r="E75">
        <v>99.95</v>
      </c>
      <c r="F75" t="s">
        <v>77</v>
      </c>
      <c r="G75" s="2">
        <f t="shared" si="6"/>
        <v>99.95</v>
      </c>
      <c r="H75" s="3">
        <f>E75*'21run'!$C$2</f>
        <v>851.78389500000003</v>
      </c>
      <c r="I75">
        <v>8</v>
      </c>
      <c r="J75" s="3">
        <f>I75*'21run'!$C$2</f>
        <v>68.1768</v>
      </c>
      <c r="K75" s="3">
        <f t="shared" si="7"/>
        <v>919.96069499999999</v>
      </c>
      <c r="L75" t="s">
        <v>45</v>
      </c>
      <c r="M75" t="s">
        <v>51</v>
      </c>
      <c r="N75">
        <v>1050</v>
      </c>
      <c r="O75" s="1">
        <f t="shared" si="8"/>
        <v>130.03930500000001</v>
      </c>
      <c r="P75" s="4">
        <f t="shared" si="9"/>
        <v>0.12384695714285715</v>
      </c>
    </row>
    <row r="76" spans="1:16" ht="15" customHeight="1" x14ac:dyDescent="0.25">
      <c r="A76" s="5">
        <v>43139</v>
      </c>
      <c r="B76" t="s">
        <v>22</v>
      </c>
      <c r="C76" t="s">
        <v>10</v>
      </c>
      <c r="D76" t="s">
        <v>66</v>
      </c>
      <c r="E76">
        <v>99.95</v>
      </c>
      <c r="F76" t="s">
        <v>77</v>
      </c>
      <c r="G76" s="2">
        <f t="shared" si="6"/>
        <v>99.95</v>
      </c>
      <c r="H76" s="3">
        <f>E76*'21run'!$C$2</f>
        <v>851.78389500000003</v>
      </c>
      <c r="I76">
        <v>8</v>
      </c>
      <c r="J76" s="3">
        <f>I76*'21run'!$C$2</f>
        <v>68.1768</v>
      </c>
      <c r="K76" s="3">
        <f t="shared" si="7"/>
        <v>919.96069499999999</v>
      </c>
      <c r="L76" t="s">
        <v>45</v>
      </c>
      <c r="M76" t="s">
        <v>51</v>
      </c>
      <c r="N76">
        <v>1050</v>
      </c>
      <c r="O76" s="1">
        <f t="shared" si="8"/>
        <v>130.03930500000001</v>
      </c>
      <c r="P76" s="4">
        <f t="shared" si="9"/>
        <v>0.12384695714285715</v>
      </c>
    </row>
    <row r="77" spans="1:16" ht="15" customHeight="1" x14ac:dyDescent="0.25">
      <c r="A77" s="5">
        <v>43140</v>
      </c>
      <c r="B77" t="s">
        <v>22</v>
      </c>
      <c r="C77" t="s">
        <v>10</v>
      </c>
      <c r="D77" t="s">
        <v>66</v>
      </c>
      <c r="E77">
        <v>99.95</v>
      </c>
      <c r="F77" t="s">
        <v>77</v>
      </c>
      <c r="G77" s="2">
        <f t="shared" si="6"/>
        <v>99.95</v>
      </c>
      <c r="H77" s="3">
        <f>E77*'21run'!$C$2</f>
        <v>851.78389500000003</v>
      </c>
      <c r="I77">
        <v>8</v>
      </c>
      <c r="J77" s="3">
        <f>I77*'21run'!$C$2</f>
        <v>68.1768</v>
      </c>
      <c r="K77" s="3">
        <f t="shared" si="7"/>
        <v>919.96069499999999</v>
      </c>
      <c r="L77" t="s">
        <v>45</v>
      </c>
      <c r="M77" t="s">
        <v>51</v>
      </c>
      <c r="N77">
        <v>1050</v>
      </c>
      <c r="O77" s="1">
        <f t="shared" si="8"/>
        <v>130.03930500000001</v>
      </c>
      <c r="P77" s="4">
        <f t="shared" si="9"/>
        <v>0.12384695714285715</v>
      </c>
    </row>
    <row r="78" spans="1:16" ht="15" customHeight="1" x14ac:dyDescent="0.25">
      <c r="A78" s="5">
        <v>43135</v>
      </c>
      <c r="B78" t="s">
        <v>22</v>
      </c>
      <c r="C78" t="s">
        <v>11</v>
      </c>
      <c r="D78" t="s">
        <v>66</v>
      </c>
      <c r="E78">
        <v>104.95</v>
      </c>
      <c r="F78" t="s">
        <v>77</v>
      </c>
      <c r="G78" s="2">
        <f t="shared" si="6"/>
        <v>104.95</v>
      </c>
      <c r="H78" s="3">
        <f>E78*'21run'!$C$2</f>
        <v>894.39439500000003</v>
      </c>
      <c r="I78">
        <v>8</v>
      </c>
      <c r="J78" s="3">
        <f>I78*'21run'!$C$2</f>
        <v>68.1768</v>
      </c>
      <c r="K78" s="3">
        <f t="shared" si="7"/>
        <v>962.57119499999999</v>
      </c>
      <c r="L78" t="s">
        <v>45</v>
      </c>
      <c r="M78" t="s">
        <v>51</v>
      </c>
      <c r="N78">
        <v>1000</v>
      </c>
      <c r="O78" s="1">
        <f t="shared" si="8"/>
        <v>37.428805000000011</v>
      </c>
      <c r="P78" s="4">
        <f t="shared" si="9"/>
        <v>3.7428805000000009E-2</v>
      </c>
    </row>
    <row r="79" spans="1:16" ht="15" customHeight="1" x14ac:dyDescent="0.25">
      <c r="A79" s="5">
        <v>43136</v>
      </c>
      <c r="B79" t="s">
        <v>22</v>
      </c>
      <c r="C79" t="s">
        <v>11</v>
      </c>
      <c r="D79" t="s">
        <v>66</v>
      </c>
      <c r="E79">
        <v>104.95</v>
      </c>
      <c r="F79" t="s">
        <v>77</v>
      </c>
      <c r="G79" s="2">
        <f t="shared" si="6"/>
        <v>104.95</v>
      </c>
      <c r="H79" s="3">
        <f>E79*'21run'!$C$2</f>
        <v>894.39439500000003</v>
      </c>
      <c r="I79">
        <v>8</v>
      </c>
      <c r="J79" s="3">
        <f>I79*'21run'!$C$2</f>
        <v>68.1768</v>
      </c>
      <c r="K79" s="3">
        <f t="shared" si="7"/>
        <v>962.57119499999999</v>
      </c>
      <c r="L79" t="s">
        <v>45</v>
      </c>
      <c r="M79" t="s">
        <v>51</v>
      </c>
      <c r="N79">
        <v>1000</v>
      </c>
      <c r="O79" s="1">
        <f t="shared" si="8"/>
        <v>37.428805000000011</v>
      </c>
      <c r="P79" s="4">
        <f t="shared" si="9"/>
        <v>3.7428805000000009E-2</v>
      </c>
    </row>
    <row r="80" spans="1:16" ht="15" customHeight="1" x14ac:dyDescent="0.25">
      <c r="A80" s="5">
        <v>43138</v>
      </c>
      <c r="B80" t="s">
        <v>22</v>
      </c>
      <c r="C80" t="s">
        <v>11</v>
      </c>
      <c r="D80" t="s">
        <v>66</v>
      </c>
      <c r="E80">
        <v>104.95</v>
      </c>
      <c r="F80" t="s">
        <v>77</v>
      </c>
      <c r="G80" s="2">
        <f t="shared" si="6"/>
        <v>104.95</v>
      </c>
      <c r="H80" s="3">
        <f>E80*'21run'!$C$2</f>
        <v>894.39439500000003</v>
      </c>
      <c r="I80">
        <v>8</v>
      </c>
      <c r="J80" s="3">
        <f>I80*'21run'!$C$2</f>
        <v>68.1768</v>
      </c>
      <c r="K80" s="3">
        <f t="shared" si="7"/>
        <v>962.57119499999999</v>
      </c>
      <c r="L80" t="s">
        <v>45</v>
      </c>
      <c r="M80" t="s">
        <v>51</v>
      </c>
      <c r="N80">
        <v>1000</v>
      </c>
      <c r="O80" s="1">
        <f t="shared" si="8"/>
        <v>37.428805000000011</v>
      </c>
      <c r="P80" s="4">
        <f t="shared" si="9"/>
        <v>3.7428805000000009E-2</v>
      </c>
    </row>
    <row r="81" spans="1:16" ht="15" customHeight="1" x14ac:dyDescent="0.25">
      <c r="A81" s="5">
        <v>43139</v>
      </c>
      <c r="B81" t="s">
        <v>22</v>
      </c>
      <c r="C81" t="s">
        <v>11</v>
      </c>
      <c r="D81" t="s">
        <v>66</v>
      </c>
      <c r="E81">
        <v>104.95</v>
      </c>
      <c r="F81" t="s">
        <v>77</v>
      </c>
      <c r="G81" s="2">
        <f t="shared" si="6"/>
        <v>104.95</v>
      </c>
      <c r="H81" s="3">
        <f>E81*'21run'!$C$2</f>
        <v>894.39439500000003</v>
      </c>
      <c r="I81">
        <v>8</v>
      </c>
      <c r="J81" s="3">
        <f>I81*'21run'!$C$2</f>
        <v>68.1768</v>
      </c>
      <c r="K81" s="3">
        <f t="shared" si="7"/>
        <v>962.57119499999999</v>
      </c>
      <c r="L81" t="s">
        <v>45</v>
      </c>
      <c r="M81" t="s">
        <v>51</v>
      </c>
      <c r="N81">
        <v>1000</v>
      </c>
      <c r="O81" s="1">
        <f t="shared" si="8"/>
        <v>37.428805000000011</v>
      </c>
      <c r="P81" s="4">
        <f t="shared" si="9"/>
        <v>3.7428805000000009E-2</v>
      </c>
    </row>
    <row r="82" spans="1:16" ht="15" customHeight="1" x14ac:dyDescent="0.25">
      <c r="A82" s="5">
        <v>43140</v>
      </c>
      <c r="B82" t="s">
        <v>22</v>
      </c>
      <c r="C82" t="s">
        <v>11</v>
      </c>
      <c r="D82" t="s">
        <v>66</v>
      </c>
      <c r="E82">
        <v>104.95</v>
      </c>
      <c r="F82" t="s">
        <v>77</v>
      </c>
      <c r="G82" s="2">
        <f t="shared" si="6"/>
        <v>104.95</v>
      </c>
      <c r="H82" s="3">
        <f>E82*'21run'!$C$2</f>
        <v>894.39439500000003</v>
      </c>
      <c r="I82">
        <v>8</v>
      </c>
      <c r="J82" s="3">
        <f>I82*'21run'!$C$2</f>
        <v>68.1768</v>
      </c>
      <c r="K82" s="3">
        <f t="shared" si="7"/>
        <v>962.57119499999999</v>
      </c>
      <c r="L82" t="s">
        <v>45</v>
      </c>
      <c r="M82" t="s">
        <v>51</v>
      </c>
      <c r="N82">
        <v>1000</v>
      </c>
      <c r="O82" s="1">
        <f t="shared" si="8"/>
        <v>37.428805000000011</v>
      </c>
      <c r="P82" s="4">
        <f t="shared" si="9"/>
        <v>3.7428805000000009E-2</v>
      </c>
    </row>
    <row r="83" spans="1:16" ht="15" customHeight="1" x14ac:dyDescent="0.25">
      <c r="A83" s="5">
        <v>43135</v>
      </c>
      <c r="B83" t="s">
        <v>22</v>
      </c>
      <c r="C83" t="s">
        <v>13</v>
      </c>
      <c r="D83" t="s">
        <v>66</v>
      </c>
      <c r="E83">
        <v>119.95</v>
      </c>
      <c r="F83" t="s">
        <v>77</v>
      </c>
      <c r="G83" s="2">
        <f t="shared" si="6"/>
        <v>119.95</v>
      </c>
      <c r="H83" s="3">
        <f>E83*'21run'!$C$2</f>
        <v>1022.225895</v>
      </c>
      <c r="I83">
        <v>8</v>
      </c>
      <c r="J83" s="3">
        <f>I83*'21run'!$C$2</f>
        <v>68.1768</v>
      </c>
      <c r="K83" s="3">
        <f t="shared" si="7"/>
        <v>1090.402695</v>
      </c>
      <c r="L83" t="s">
        <v>45</v>
      </c>
      <c r="M83" t="s">
        <v>51</v>
      </c>
      <c r="N83">
        <v>1150</v>
      </c>
      <c r="O83" s="1">
        <f t="shared" si="8"/>
        <v>59.597305000000006</v>
      </c>
      <c r="P83" s="4">
        <f t="shared" si="9"/>
        <v>5.1823743478260874E-2</v>
      </c>
    </row>
    <row r="84" spans="1:16" ht="15" customHeight="1" x14ac:dyDescent="0.25">
      <c r="A84" s="5">
        <v>43136</v>
      </c>
      <c r="B84" t="s">
        <v>22</v>
      </c>
      <c r="C84" t="s">
        <v>13</v>
      </c>
      <c r="D84" t="s">
        <v>66</v>
      </c>
      <c r="E84">
        <v>119.95</v>
      </c>
      <c r="F84" t="s">
        <v>77</v>
      </c>
      <c r="G84" s="2">
        <f t="shared" si="6"/>
        <v>119.95</v>
      </c>
      <c r="H84" s="3">
        <f>E84*'21run'!$C$2</f>
        <v>1022.225895</v>
      </c>
      <c r="I84">
        <v>8</v>
      </c>
      <c r="J84" s="3">
        <f>I84*'21run'!$C$2</f>
        <v>68.1768</v>
      </c>
      <c r="K84" s="3">
        <f t="shared" si="7"/>
        <v>1090.402695</v>
      </c>
      <c r="L84" t="s">
        <v>45</v>
      </c>
      <c r="M84" t="s">
        <v>51</v>
      </c>
      <c r="N84">
        <v>1150</v>
      </c>
      <c r="O84" s="1">
        <f t="shared" si="8"/>
        <v>59.597305000000006</v>
      </c>
      <c r="P84" s="4">
        <f t="shared" si="9"/>
        <v>5.1823743478260874E-2</v>
      </c>
    </row>
    <row r="85" spans="1:16" ht="15" customHeight="1" x14ac:dyDescent="0.25">
      <c r="A85" s="5">
        <v>43138</v>
      </c>
      <c r="B85" t="s">
        <v>22</v>
      </c>
      <c r="C85" t="s">
        <v>13</v>
      </c>
      <c r="D85" t="s">
        <v>66</v>
      </c>
      <c r="E85">
        <v>119.95</v>
      </c>
      <c r="F85" t="s">
        <v>77</v>
      </c>
      <c r="G85" s="2">
        <f t="shared" si="6"/>
        <v>119.95</v>
      </c>
      <c r="H85" s="3">
        <f>E85*'21run'!$C$2</f>
        <v>1022.225895</v>
      </c>
      <c r="I85">
        <v>8</v>
      </c>
      <c r="J85" s="3">
        <f>I85*'21run'!$C$2</f>
        <v>68.1768</v>
      </c>
      <c r="K85" s="3">
        <f t="shared" si="7"/>
        <v>1090.402695</v>
      </c>
      <c r="L85" t="s">
        <v>45</v>
      </c>
      <c r="M85" t="s">
        <v>51</v>
      </c>
      <c r="N85">
        <v>1150</v>
      </c>
      <c r="O85" s="1">
        <f t="shared" si="8"/>
        <v>59.597305000000006</v>
      </c>
      <c r="P85" s="4">
        <f t="shared" si="9"/>
        <v>5.1823743478260874E-2</v>
      </c>
    </row>
    <row r="86" spans="1:16" ht="15" customHeight="1" x14ac:dyDescent="0.25">
      <c r="A86" s="5">
        <v>43139</v>
      </c>
      <c r="B86" t="s">
        <v>22</v>
      </c>
      <c r="C86" t="s">
        <v>13</v>
      </c>
      <c r="D86" t="s">
        <v>66</v>
      </c>
      <c r="E86">
        <v>119.95</v>
      </c>
      <c r="F86" t="s">
        <v>77</v>
      </c>
      <c r="G86" s="2">
        <f t="shared" si="6"/>
        <v>119.95</v>
      </c>
      <c r="H86" s="3">
        <f>E86*'21run'!$C$2</f>
        <v>1022.225895</v>
      </c>
      <c r="I86">
        <v>8</v>
      </c>
      <c r="J86" s="3">
        <f>I86*'21run'!$C$2</f>
        <v>68.1768</v>
      </c>
      <c r="K86" s="3">
        <f t="shared" si="7"/>
        <v>1090.402695</v>
      </c>
      <c r="L86" t="s">
        <v>45</v>
      </c>
      <c r="M86" t="s">
        <v>51</v>
      </c>
      <c r="N86">
        <v>1150</v>
      </c>
      <c r="O86" s="1">
        <f t="shared" si="8"/>
        <v>59.597305000000006</v>
      </c>
      <c r="P86" s="4">
        <f t="shared" si="9"/>
        <v>5.1823743478260874E-2</v>
      </c>
    </row>
    <row r="87" spans="1:16" ht="15" customHeight="1" x14ac:dyDescent="0.25">
      <c r="A87" s="5">
        <v>43140</v>
      </c>
      <c r="B87" t="s">
        <v>22</v>
      </c>
      <c r="C87" t="s">
        <v>13</v>
      </c>
      <c r="D87" t="s">
        <v>66</v>
      </c>
      <c r="E87">
        <v>119.95</v>
      </c>
      <c r="F87" t="s">
        <v>77</v>
      </c>
      <c r="G87" s="2">
        <f t="shared" si="6"/>
        <v>119.95</v>
      </c>
      <c r="H87" s="3">
        <f>E87*'21run'!$C$2</f>
        <v>1022.225895</v>
      </c>
      <c r="I87">
        <v>8</v>
      </c>
      <c r="J87" s="3">
        <f>I87*'21run'!$C$2</f>
        <v>68.1768</v>
      </c>
      <c r="K87" s="3">
        <f t="shared" si="7"/>
        <v>1090.402695</v>
      </c>
      <c r="L87" t="s">
        <v>45</v>
      </c>
      <c r="M87" t="s">
        <v>51</v>
      </c>
      <c r="N87">
        <v>1150</v>
      </c>
      <c r="O87" s="1">
        <f t="shared" ref="O87:O118" si="10">N87-K87</f>
        <v>59.597305000000006</v>
      </c>
      <c r="P87" s="4">
        <f t="shared" ref="P87:P118" si="11">O87/N87</f>
        <v>5.1823743478260874E-2</v>
      </c>
    </row>
    <row r="88" spans="1:16" ht="15" customHeight="1" x14ac:dyDescent="0.25">
      <c r="A88" s="5">
        <v>43135</v>
      </c>
      <c r="B88" t="s">
        <v>26</v>
      </c>
      <c r="C88" t="s">
        <v>4</v>
      </c>
      <c r="D88" t="s">
        <v>66</v>
      </c>
      <c r="E88">
        <v>87.99</v>
      </c>
      <c r="F88" t="s">
        <v>77</v>
      </c>
      <c r="G88" s="2">
        <f t="shared" si="6"/>
        <v>87.99</v>
      </c>
      <c r="H88" s="3">
        <f>E88*'21run'!$C$2</f>
        <v>749.85957899999994</v>
      </c>
      <c r="I88">
        <v>8</v>
      </c>
      <c r="J88" s="3">
        <f>I88*'21run'!$C$2</f>
        <v>68.1768</v>
      </c>
      <c r="K88" s="3">
        <f t="shared" si="7"/>
        <v>818.0363789999999</v>
      </c>
      <c r="L88" t="s">
        <v>45</v>
      </c>
      <c r="M88" t="s">
        <v>51</v>
      </c>
      <c r="N88">
        <v>1100</v>
      </c>
      <c r="O88" s="1">
        <f t="shared" si="10"/>
        <v>281.9636210000001</v>
      </c>
      <c r="P88" s="4">
        <f t="shared" si="11"/>
        <v>0.25633056454545466</v>
      </c>
    </row>
    <row r="89" spans="1:16" ht="15" customHeight="1" x14ac:dyDescent="0.25">
      <c r="A89" s="5">
        <v>43136</v>
      </c>
      <c r="B89" t="s">
        <v>26</v>
      </c>
      <c r="C89" t="s">
        <v>4</v>
      </c>
      <c r="D89" t="s">
        <v>66</v>
      </c>
      <c r="E89">
        <v>87.99</v>
      </c>
      <c r="F89" t="s">
        <v>77</v>
      </c>
      <c r="G89" s="2">
        <f t="shared" si="6"/>
        <v>87.99</v>
      </c>
      <c r="H89" s="3">
        <f>E89*'21run'!$C$2</f>
        <v>749.85957899999994</v>
      </c>
      <c r="I89">
        <v>8</v>
      </c>
      <c r="J89" s="3">
        <f>I89*'21run'!$C$2</f>
        <v>68.1768</v>
      </c>
      <c r="K89" s="3">
        <f t="shared" si="7"/>
        <v>818.0363789999999</v>
      </c>
      <c r="L89" t="s">
        <v>45</v>
      </c>
      <c r="M89" t="s">
        <v>51</v>
      </c>
      <c r="N89">
        <v>1100</v>
      </c>
      <c r="O89" s="1">
        <f t="shared" si="10"/>
        <v>281.9636210000001</v>
      </c>
      <c r="P89" s="4">
        <f t="shared" si="11"/>
        <v>0.25633056454545466</v>
      </c>
    </row>
    <row r="90" spans="1:16" ht="15" customHeight="1" x14ac:dyDescent="0.25">
      <c r="A90" s="5">
        <v>43138</v>
      </c>
      <c r="B90" t="s">
        <v>26</v>
      </c>
      <c r="C90" t="s">
        <v>4</v>
      </c>
      <c r="D90" t="s">
        <v>66</v>
      </c>
      <c r="E90">
        <v>87.99</v>
      </c>
      <c r="F90" t="s">
        <v>77</v>
      </c>
      <c r="G90" s="2">
        <f t="shared" si="6"/>
        <v>87.99</v>
      </c>
      <c r="H90" s="3">
        <f>E90*'21run'!$C$2</f>
        <v>749.85957899999994</v>
      </c>
      <c r="I90">
        <v>8</v>
      </c>
      <c r="J90" s="3">
        <f>I90*'21run'!$C$2</f>
        <v>68.1768</v>
      </c>
      <c r="K90" s="3">
        <f t="shared" si="7"/>
        <v>818.0363789999999</v>
      </c>
      <c r="L90" t="s">
        <v>45</v>
      </c>
      <c r="M90" t="s">
        <v>51</v>
      </c>
      <c r="N90">
        <v>1100</v>
      </c>
      <c r="O90" s="1">
        <f t="shared" si="10"/>
        <v>281.9636210000001</v>
      </c>
      <c r="P90" s="4">
        <f t="shared" si="11"/>
        <v>0.25633056454545466</v>
      </c>
    </row>
    <row r="91" spans="1:16" ht="15" customHeight="1" x14ac:dyDescent="0.25">
      <c r="A91" s="5">
        <v>43139</v>
      </c>
      <c r="B91" t="s">
        <v>26</v>
      </c>
      <c r="C91" t="s">
        <v>4</v>
      </c>
      <c r="D91" t="s">
        <v>66</v>
      </c>
      <c r="E91">
        <v>87.99</v>
      </c>
      <c r="F91" t="s">
        <v>77</v>
      </c>
      <c r="G91" s="2">
        <f t="shared" si="6"/>
        <v>87.99</v>
      </c>
      <c r="H91" s="3">
        <f>E91*'21run'!$C$2</f>
        <v>749.85957899999994</v>
      </c>
      <c r="I91">
        <v>8</v>
      </c>
      <c r="J91" s="3">
        <f>I91*'21run'!$C$2</f>
        <v>68.1768</v>
      </c>
      <c r="K91" s="3">
        <f t="shared" si="7"/>
        <v>818.0363789999999</v>
      </c>
      <c r="L91" t="s">
        <v>45</v>
      </c>
      <c r="M91" t="s">
        <v>51</v>
      </c>
      <c r="N91">
        <v>1100</v>
      </c>
      <c r="O91" s="1">
        <f t="shared" si="10"/>
        <v>281.9636210000001</v>
      </c>
      <c r="P91" s="4">
        <f t="shared" si="11"/>
        <v>0.25633056454545466</v>
      </c>
    </row>
    <row r="92" spans="1:16" ht="15" customHeight="1" x14ac:dyDescent="0.25">
      <c r="A92" s="5">
        <v>43140</v>
      </c>
      <c r="B92" t="s">
        <v>26</v>
      </c>
      <c r="C92" t="s">
        <v>4</v>
      </c>
      <c r="D92" t="s">
        <v>66</v>
      </c>
      <c r="E92">
        <v>87.99</v>
      </c>
      <c r="F92" t="s">
        <v>77</v>
      </c>
      <c r="G92" s="2">
        <f t="shared" si="6"/>
        <v>87.99</v>
      </c>
      <c r="H92" s="3">
        <f>E92*'21run'!$C$2</f>
        <v>749.85957899999994</v>
      </c>
      <c r="I92">
        <v>8</v>
      </c>
      <c r="J92" s="3">
        <f>I92*'21run'!$C$2</f>
        <v>68.1768</v>
      </c>
      <c r="K92" s="3">
        <f t="shared" si="7"/>
        <v>818.0363789999999</v>
      </c>
      <c r="L92" t="s">
        <v>45</v>
      </c>
      <c r="M92" t="s">
        <v>51</v>
      </c>
      <c r="N92">
        <v>1100</v>
      </c>
      <c r="O92" s="1">
        <f t="shared" si="10"/>
        <v>281.9636210000001</v>
      </c>
      <c r="P92" s="4">
        <f t="shared" si="11"/>
        <v>0.25633056454545466</v>
      </c>
    </row>
    <row r="93" spans="1:16" ht="15" customHeight="1" x14ac:dyDescent="0.25">
      <c r="A93" s="5">
        <v>43135</v>
      </c>
      <c r="B93" t="s">
        <v>26</v>
      </c>
      <c r="C93" t="s">
        <v>5</v>
      </c>
      <c r="D93" t="s">
        <v>66</v>
      </c>
      <c r="E93">
        <v>87.99</v>
      </c>
      <c r="F93" t="s">
        <v>77</v>
      </c>
      <c r="G93" s="2">
        <f t="shared" si="6"/>
        <v>87.99</v>
      </c>
      <c r="H93" s="3">
        <f>E93*'21run'!$C$2</f>
        <v>749.85957899999994</v>
      </c>
      <c r="I93">
        <v>8</v>
      </c>
      <c r="J93" s="3">
        <f>I93*'21run'!$C$2</f>
        <v>68.1768</v>
      </c>
      <c r="K93" s="3">
        <f t="shared" si="7"/>
        <v>818.0363789999999</v>
      </c>
      <c r="L93" t="s">
        <v>45</v>
      </c>
      <c r="M93" t="s">
        <v>51</v>
      </c>
      <c r="N93">
        <v>1000</v>
      </c>
      <c r="O93" s="1">
        <f t="shared" si="10"/>
        <v>181.9636210000001</v>
      </c>
      <c r="P93" s="4">
        <f t="shared" si="11"/>
        <v>0.1819636210000001</v>
      </c>
    </row>
    <row r="94" spans="1:16" ht="15" customHeight="1" x14ac:dyDescent="0.25">
      <c r="A94" s="5">
        <v>43136</v>
      </c>
      <c r="B94" t="s">
        <v>26</v>
      </c>
      <c r="C94" t="s">
        <v>5</v>
      </c>
      <c r="D94" t="s">
        <v>66</v>
      </c>
      <c r="E94">
        <v>87.99</v>
      </c>
      <c r="F94" t="s">
        <v>77</v>
      </c>
      <c r="G94" s="2">
        <f t="shared" si="6"/>
        <v>87.99</v>
      </c>
      <c r="H94" s="3">
        <f>E94*'21run'!$C$2</f>
        <v>749.85957899999994</v>
      </c>
      <c r="I94">
        <v>8</v>
      </c>
      <c r="J94" s="3">
        <f>I94*'21run'!$C$2</f>
        <v>68.1768</v>
      </c>
      <c r="K94" s="3">
        <f t="shared" si="7"/>
        <v>818.0363789999999</v>
      </c>
      <c r="L94" t="s">
        <v>45</v>
      </c>
      <c r="M94" t="s">
        <v>51</v>
      </c>
      <c r="N94">
        <v>1000</v>
      </c>
      <c r="O94" s="1">
        <f t="shared" si="10"/>
        <v>181.9636210000001</v>
      </c>
      <c r="P94" s="4">
        <f t="shared" si="11"/>
        <v>0.1819636210000001</v>
      </c>
    </row>
    <row r="95" spans="1:16" ht="15" customHeight="1" x14ac:dyDescent="0.25">
      <c r="A95" s="5">
        <v>43138</v>
      </c>
      <c r="B95" t="s">
        <v>26</v>
      </c>
      <c r="C95" t="s">
        <v>5</v>
      </c>
      <c r="D95" t="s">
        <v>66</v>
      </c>
      <c r="E95">
        <v>87.99</v>
      </c>
      <c r="F95" t="s">
        <v>77</v>
      </c>
      <c r="G95" s="2">
        <f t="shared" si="6"/>
        <v>87.99</v>
      </c>
      <c r="H95" s="3">
        <f>E95*'21run'!$C$2</f>
        <v>749.85957899999994</v>
      </c>
      <c r="I95">
        <v>8</v>
      </c>
      <c r="J95" s="3">
        <f>I95*'21run'!$C$2</f>
        <v>68.1768</v>
      </c>
      <c r="K95" s="3">
        <f t="shared" si="7"/>
        <v>818.0363789999999</v>
      </c>
      <c r="L95" t="s">
        <v>45</v>
      </c>
      <c r="M95" t="s">
        <v>51</v>
      </c>
      <c r="N95">
        <v>1000</v>
      </c>
      <c r="O95" s="1">
        <f t="shared" si="10"/>
        <v>181.9636210000001</v>
      </c>
      <c r="P95" s="4">
        <f t="shared" si="11"/>
        <v>0.1819636210000001</v>
      </c>
    </row>
    <row r="96" spans="1:16" ht="15" customHeight="1" x14ac:dyDescent="0.25">
      <c r="A96" s="5">
        <v>43139</v>
      </c>
      <c r="B96" t="s">
        <v>26</v>
      </c>
      <c r="C96" t="s">
        <v>5</v>
      </c>
      <c r="D96" t="s">
        <v>66</v>
      </c>
      <c r="E96">
        <v>87.99</v>
      </c>
      <c r="F96" t="s">
        <v>77</v>
      </c>
      <c r="G96" s="2">
        <f t="shared" si="6"/>
        <v>87.99</v>
      </c>
      <c r="H96" s="3">
        <f>E96*'21run'!$C$2</f>
        <v>749.85957899999994</v>
      </c>
      <c r="I96">
        <v>8</v>
      </c>
      <c r="J96" s="3">
        <f>I96*'21run'!$C$2</f>
        <v>68.1768</v>
      </c>
      <c r="K96" s="3">
        <f t="shared" si="7"/>
        <v>818.0363789999999</v>
      </c>
      <c r="L96" t="s">
        <v>45</v>
      </c>
      <c r="M96" t="s">
        <v>51</v>
      </c>
      <c r="N96">
        <v>1000</v>
      </c>
      <c r="O96" s="1">
        <f t="shared" si="10"/>
        <v>181.9636210000001</v>
      </c>
      <c r="P96" s="4">
        <f t="shared" si="11"/>
        <v>0.1819636210000001</v>
      </c>
    </row>
    <row r="97" spans="1:16" ht="15" customHeight="1" x14ac:dyDescent="0.25">
      <c r="A97" s="5">
        <v>43140</v>
      </c>
      <c r="B97" t="s">
        <v>26</v>
      </c>
      <c r="C97" t="s">
        <v>5</v>
      </c>
      <c r="D97" t="s">
        <v>66</v>
      </c>
      <c r="E97">
        <v>87.99</v>
      </c>
      <c r="F97" t="s">
        <v>77</v>
      </c>
      <c r="G97" s="2">
        <f t="shared" si="6"/>
        <v>87.99</v>
      </c>
      <c r="H97" s="3">
        <f>E97*'21run'!$C$2</f>
        <v>749.85957899999994</v>
      </c>
      <c r="I97">
        <v>8</v>
      </c>
      <c r="J97" s="3">
        <f>I97*'21run'!$C$2</f>
        <v>68.1768</v>
      </c>
      <c r="K97" s="3">
        <f t="shared" si="7"/>
        <v>818.0363789999999</v>
      </c>
      <c r="L97" t="s">
        <v>45</v>
      </c>
      <c r="M97" t="s">
        <v>51</v>
      </c>
      <c r="N97">
        <v>1000</v>
      </c>
      <c r="O97" s="1">
        <f t="shared" si="10"/>
        <v>181.9636210000001</v>
      </c>
      <c r="P97" s="4">
        <f t="shared" si="11"/>
        <v>0.1819636210000001</v>
      </c>
    </row>
    <row r="98" spans="1:16" ht="15" customHeight="1" x14ac:dyDescent="0.25">
      <c r="A98" s="5">
        <v>43135</v>
      </c>
      <c r="B98" t="s">
        <v>24</v>
      </c>
      <c r="C98" t="s">
        <v>7</v>
      </c>
      <c r="D98" t="s">
        <v>66</v>
      </c>
      <c r="E98">
        <v>107.99</v>
      </c>
      <c r="F98" t="s">
        <v>77</v>
      </c>
      <c r="G98" s="2">
        <f t="shared" si="6"/>
        <v>107.99</v>
      </c>
      <c r="H98" s="3">
        <f>E98*'21run'!$C$2</f>
        <v>920.30157899999995</v>
      </c>
      <c r="I98">
        <v>8</v>
      </c>
      <c r="J98" s="3">
        <f>I98*'21run'!$C$2</f>
        <v>68.1768</v>
      </c>
      <c r="K98" s="3">
        <f t="shared" si="7"/>
        <v>988.4783789999999</v>
      </c>
      <c r="L98" t="s">
        <v>45</v>
      </c>
      <c r="M98" t="s">
        <v>51</v>
      </c>
      <c r="N98">
        <v>1400</v>
      </c>
      <c r="O98" s="1">
        <f t="shared" si="10"/>
        <v>411.5216210000001</v>
      </c>
      <c r="P98" s="4">
        <f t="shared" si="11"/>
        <v>0.29394401500000006</v>
      </c>
    </row>
    <row r="99" spans="1:16" ht="15" customHeight="1" x14ac:dyDescent="0.25">
      <c r="A99" s="5">
        <v>43136</v>
      </c>
      <c r="B99" t="s">
        <v>24</v>
      </c>
      <c r="C99" t="s">
        <v>7</v>
      </c>
      <c r="D99" t="s">
        <v>66</v>
      </c>
      <c r="E99">
        <v>107.99</v>
      </c>
      <c r="F99" t="s">
        <v>77</v>
      </c>
      <c r="G99" s="2">
        <f t="shared" si="6"/>
        <v>107.99</v>
      </c>
      <c r="H99" s="3">
        <f>E99*'21run'!$C$2</f>
        <v>920.30157899999995</v>
      </c>
      <c r="I99">
        <v>8</v>
      </c>
      <c r="J99" s="3">
        <f>I99*'21run'!$C$2</f>
        <v>68.1768</v>
      </c>
      <c r="K99" s="3">
        <f t="shared" si="7"/>
        <v>988.4783789999999</v>
      </c>
      <c r="L99" t="s">
        <v>45</v>
      </c>
      <c r="M99" t="s">
        <v>51</v>
      </c>
      <c r="N99">
        <v>1400</v>
      </c>
      <c r="O99" s="1">
        <f t="shared" si="10"/>
        <v>411.5216210000001</v>
      </c>
      <c r="P99" s="4">
        <f t="shared" si="11"/>
        <v>0.29394401500000006</v>
      </c>
    </row>
    <row r="100" spans="1:16" ht="15" customHeight="1" x14ac:dyDescent="0.25">
      <c r="A100" s="5">
        <v>43138</v>
      </c>
      <c r="B100" t="s">
        <v>24</v>
      </c>
      <c r="C100" t="s">
        <v>7</v>
      </c>
      <c r="D100" t="s">
        <v>66</v>
      </c>
      <c r="E100">
        <v>107.99</v>
      </c>
      <c r="F100" t="s">
        <v>77</v>
      </c>
      <c r="G100" s="2">
        <f t="shared" si="6"/>
        <v>107.99</v>
      </c>
      <c r="H100" s="3">
        <f>E100*'21run'!$C$2</f>
        <v>920.30157899999995</v>
      </c>
      <c r="I100">
        <v>8</v>
      </c>
      <c r="J100" s="3">
        <f>I100*'21run'!$C$2</f>
        <v>68.1768</v>
      </c>
      <c r="K100" s="3">
        <f t="shared" si="7"/>
        <v>988.4783789999999</v>
      </c>
      <c r="L100" t="s">
        <v>45</v>
      </c>
      <c r="M100" t="s">
        <v>51</v>
      </c>
      <c r="N100">
        <v>1400</v>
      </c>
      <c r="O100" s="1">
        <f t="shared" si="10"/>
        <v>411.5216210000001</v>
      </c>
      <c r="P100" s="4">
        <f t="shared" si="11"/>
        <v>0.29394401500000006</v>
      </c>
    </row>
    <row r="101" spans="1:16" ht="15" customHeight="1" x14ac:dyDescent="0.25">
      <c r="A101" s="5">
        <v>43139</v>
      </c>
      <c r="B101" t="s">
        <v>24</v>
      </c>
      <c r="C101" t="s">
        <v>7</v>
      </c>
      <c r="D101" t="s">
        <v>66</v>
      </c>
      <c r="E101">
        <v>107.99</v>
      </c>
      <c r="F101" t="s">
        <v>77</v>
      </c>
      <c r="G101" s="2">
        <f t="shared" si="6"/>
        <v>107.99</v>
      </c>
      <c r="H101" s="3">
        <f>E101*'21run'!$C$2</f>
        <v>920.30157899999995</v>
      </c>
      <c r="I101">
        <v>8</v>
      </c>
      <c r="J101" s="3">
        <f>I101*'21run'!$C$2</f>
        <v>68.1768</v>
      </c>
      <c r="K101" s="3">
        <f t="shared" si="7"/>
        <v>988.4783789999999</v>
      </c>
      <c r="L101" t="s">
        <v>45</v>
      </c>
      <c r="M101" t="s">
        <v>51</v>
      </c>
      <c r="N101">
        <v>1400</v>
      </c>
      <c r="O101" s="1">
        <f t="shared" si="10"/>
        <v>411.5216210000001</v>
      </c>
      <c r="P101" s="4">
        <f t="shared" si="11"/>
        <v>0.29394401500000006</v>
      </c>
    </row>
    <row r="102" spans="1:16" ht="15" customHeight="1" x14ac:dyDescent="0.25">
      <c r="A102" s="5">
        <v>43140</v>
      </c>
      <c r="B102" t="s">
        <v>24</v>
      </c>
      <c r="C102" t="s">
        <v>7</v>
      </c>
      <c r="D102" t="s">
        <v>66</v>
      </c>
      <c r="E102">
        <v>107.99</v>
      </c>
      <c r="F102" t="s">
        <v>77</v>
      </c>
      <c r="G102" s="2">
        <f t="shared" si="6"/>
        <v>107.99</v>
      </c>
      <c r="H102" s="3">
        <f>E102*'21run'!$C$2</f>
        <v>920.30157899999995</v>
      </c>
      <c r="I102">
        <v>8</v>
      </c>
      <c r="J102" s="3">
        <f>I102*'21run'!$C$2</f>
        <v>68.1768</v>
      </c>
      <c r="K102" s="3">
        <f t="shared" si="7"/>
        <v>988.4783789999999</v>
      </c>
      <c r="L102" t="s">
        <v>45</v>
      </c>
      <c r="M102" t="s">
        <v>51</v>
      </c>
      <c r="N102">
        <v>1400</v>
      </c>
      <c r="O102" s="1">
        <f t="shared" si="10"/>
        <v>411.5216210000001</v>
      </c>
      <c r="P102" s="4">
        <f t="shared" si="11"/>
        <v>0.29394401500000006</v>
      </c>
    </row>
    <row r="103" spans="1:16" ht="15" customHeight="1" x14ac:dyDescent="0.25">
      <c r="A103" s="5">
        <v>43135</v>
      </c>
      <c r="B103" t="s">
        <v>24</v>
      </c>
      <c r="C103" t="s">
        <v>3</v>
      </c>
      <c r="D103" t="s">
        <v>66</v>
      </c>
      <c r="E103">
        <v>83.99</v>
      </c>
      <c r="F103" t="s">
        <v>77</v>
      </c>
      <c r="G103" s="2">
        <f t="shared" si="6"/>
        <v>83.99</v>
      </c>
      <c r="H103" s="3">
        <f>E103*'21run'!$C$2</f>
        <v>715.77117899999996</v>
      </c>
      <c r="I103">
        <v>8</v>
      </c>
      <c r="J103" s="3">
        <f>I103*'21run'!$C$2</f>
        <v>68.1768</v>
      </c>
      <c r="K103" s="3">
        <f t="shared" si="7"/>
        <v>783.94797899999992</v>
      </c>
      <c r="L103" t="s">
        <v>45</v>
      </c>
      <c r="M103" t="s">
        <v>51</v>
      </c>
      <c r="N103">
        <v>1600</v>
      </c>
      <c r="O103" s="1">
        <f t="shared" si="10"/>
        <v>816.05202100000008</v>
      </c>
      <c r="P103" s="4">
        <f t="shared" si="11"/>
        <v>0.51003251312500009</v>
      </c>
    </row>
    <row r="104" spans="1:16" ht="15" customHeight="1" x14ac:dyDescent="0.25">
      <c r="A104" s="5">
        <v>43136</v>
      </c>
      <c r="B104" t="s">
        <v>24</v>
      </c>
      <c r="C104" t="s">
        <v>3</v>
      </c>
      <c r="D104" t="s">
        <v>66</v>
      </c>
      <c r="E104">
        <v>83.99</v>
      </c>
      <c r="F104" t="s">
        <v>77</v>
      </c>
      <c r="G104" s="2">
        <f t="shared" si="6"/>
        <v>83.99</v>
      </c>
      <c r="H104" s="3">
        <f>E104*'21run'!$C$2</f>
        <v>715.77117899999996</v>
      </c>
      <c r="I104">
        <v>8</v>
      </c>
      <c r="J104" s="3">
        <f>I104*'21run'!$C$2</f>
        <v>68.1768</v>
      </c>
      <c r="K104" s="3">
        <f t="shared" si="7"/>
        <v>783.94797899999992</v>
      </c>
      <c r="L104" t="s">
        <v>45</v>
      </c>
      <c r="M104" t="s">
        <v>51</v>
      </c>
      <c r="N104">
        <v>1600</v>
      </c>
      <c r="O104" s="1">
        <f t="shared" si="10"/>
        <v>816.05202100000008</v>
      </c>
      <c r="P104" s="4">
        <f t="shared" si="11"/>
        <v>0.51003251312500009</v>
      </c>
    </row>
    <row r="105" spans="1:16" ht="15" customHeight="1" x14ac:dyDescent="0.25">
      <c r="A105" s="5">
        <v>43138</v>
      </c>
      <c r="B105" t="s">
        <v>24</v>
      </c>
      <c r="C105" t="s">
        <v>3</v>
      </c>
      <c r="D105" t="s">
        <v>66</v>
      </c>
      <c r="E105">
        <v>83.99</v>
      </c>
      <c r="F105" t="s">
        <v>77</v>
      </c>
      <c r="G105" s="2">
        <f t="shared" si="6"/>
        <v>83.99</v>
      </c>
      <c r="H105" s="3">
        <f>E105*'21run'!$C$2</f>
        <v>715.77117899999996</v>
      </c>
      <c r="I105">
        <v>8</v>
      </c>
      <c r="J105" s="3">
        <f>I105*'21run'!$C$2</f>
        <v>68.1768</v>
      </c>
      <c r="K105" s="3">
        <f t="shared" si="7"/>
        <v>783.94797899999992</v>
      </c>
      <c r="L105" t="s">
        <v>45</v>
      </c>
      <c r="M105" t="s">
        <v>51</v>
      </c>
      <c r="N105">
        <v>1600</v>
      </c>
      <c r="O105" s="1">
        <f t="shared" si="10"/>
        <v>816.05202100000008</v>
      </c>
      <c r="P105" s="4">
        <f t="shared" si="11"/>
        <v>0.51003251312500009</v>
      </c>
    </row>
    <row r="106" spans="1:16" ht="15" customHeight="1" x14ac:dyDescent="0.25">
      <c r="A106" s="5">
        <v>43139</v>
      </c>
      <c r="B106" t="s">
        <v>24</v>
      </c>
      <c r="C106" t="s">
        <v>3</v>
      </c>
      <c r="D106" t="s">
        <v>66</v>
      </c>
      <c r="E106">
        <v>83.99</v>
      </c>
      <c r="F106" t="s">
        <v>77</v>
      </c>
      <c r="G106" s="2">
        <f t="shared" si="6"/>
        <v>83.99</v>
      </c>
      <c r="H106" s="3">
        <f>E106*'21run'!$C$2</f>
        <v>715.77117899999996</v>
      </c>
      <c r="I106">
        <v>8</v>
      </c>
      <c r="J106" s="3">
        <f>I106*'21run'!$C$2</f>
        <v>68.1768</v>
      </c>
      <c r="K106" s="3">
        <f t="shared" si="7"/>
        <v>783.94797899999992</v>
      </c>
      <c r="L106" t="s">
        <v>45</v>
      </c>
      <c r="M106" t="s">
        <v>51</v>
      </c>
      <c r="N106">
        <v>1600</v>
      </c>
      <c r="O106" s="1">
        <f t="shared" si="10"/>
        <v>816.05202100000008</v>
      </c>
      <c r="P106" s="4">
        <f t="shared" si="11"/>
        <v>0.51003251312500009</v>
      </c>
    </row>
    <row r="107" spans="1:16" ht="15" customHeight="1" x14ac:dyDescent="0.25">
      <c r="A107" s="5">
        <v>43140</v>
      </c>
      <c r="B107" t="s">
        <v>24</v>
      </c>
      <c r="C107" t="s">
        <v>3</v>
      </c>
      <c r="D107" t="s">
        <v>66</v>
      </c>
      <c r="E107">
        <v>83.99</v>
      </c>
      <c r="F107" t="s">
        <v>77</v>
      </c>
      <c r="G107" s="2">
        <f t="shared" si="6"/>
        <v>83.99</v>
      </c>
      <c r="H107" s="3">
        <f>E107*'21run'!$C$2</f>
        <v>715.77117899999996</v>
      </c>
      <c r="I107">
        <v>8</v>
      </c>
      <c r="J107" s="3">
        <f>I107*'21run'!$C$2</f>
        <v>68.1768</v>
      </c>
      <c r="K107" s="3">
        <f t="shared" si="7"/>
        <v>783.94797899999992</v>
      </c>
      <c r="L107" t="s">
        <v>45</v>
      </c>
      <c r="M107" t="s">
        <v>51</v>
      </c>
      <c r="N107">
        <v>1600</v>
      </c>
      <c r="O107" s="1">
        <f t="shared" si="10"/>
        <v>816.05202100000008</v>
      </c>
      <c r="P107" s="4">
        <f t="shared" si="11"/>
        <v>0.51003251312500009</v>
      </c>
    </row>
    <row r="108" spans="1:16" ht="15" customHeight="1" x14ac:dyDescent="0.25">
      <c r="A108" s="5">
        <v>43135</v>
      </c>
      <c r="B108" t="s">
        <v>24</v>
      </c>
      <c r="C108" t="s">
        <v>0</v>
      </c>
      <c r="D108" t="s">
        <v>66</v>
      </c>
      <c r="E108">
        <v>54.99</v>
      </c>
      <c r="F108" t="s">
        <v>77</v>
      </c>
      <c r="G108" s="2">
        <f t="shared" si="6"/>
        <v>54.99</v>
      </c>
      <c r="H108" s="3">
        <f>E108*'21run'!$C$2</f>
        <v>468.63027900000003</v>
      </c>
      <c r="I108">
        <v>8</v>
      </c>
      <c r="J108" s="3">
        <f>I108*'21run'!$C$2</f>
        <v>68.1768</v>
      </c>
      <c r="K108" s="3">
        <f t="shared" si="7"/>
        <v>536.80707900000004</v>
      </c>
      <c r="L108" t="s">
        <v>45</v>
      </c>
      <c r="M108" t="s">
        <v>51</v>
      </c>
      <c r="N108">
        <v>1400</v>
      </c>
      <c r="O108" s="1">
        <f t="shared" si="10"/>
        <v>863.19292099999996</v>
      </c>
      <c r="P108" s="4">
        <f t="shared" si="11"/>
        <v>0.61656637214285714</v>
      </c>
    </row>
    <row r="109" spans="1:16" ht="15" customHeight="1" x14ac:dyDescent="0.25">
      <c r="A109" s="5">
        <v>43136</v>
      </c>
      <c r="B109" t="s">
        <v>24</v>
      </c>
      <c r="C109" t="s">
        <v>0</v>
      </c>
      <c r="D109" t="s">
        <v>66</v>
      </c>
      <c r="E109">
        <v>54.99</v>
      </c>
      <c r="F109" t="s">
        <v>77</v>
      </c>
      <c r="G109" s="2">
        <f t="shared" si="6"/>
        <v>54.99</v>
      </c>
      <c r="H109" s="3">
        <f>E109*'21run'!$C$2</f>
        <v>468.63027900000003</v>
      </c>
      <c r="I109">
        <v>8</v>
      </c>
      <c r="J109" s="3">
        <f>I109*'21run'!$C$2</f>
        <v>68.1768</v>
      </c>
      <c r="K109" s="3">
        <f t="shared" si="7"/>
        <v>536.80707900000004</v>
      </c>
      <c r="L109" t="s">
        <v>45</v>
      </c>
      <c r="M109" t="s">
        <v>51</v>
      </c>
      <c r="N109">
        <v>1400</v>
      </c>
      <c r="O109" s="1">
        <f t="shared" si="10"/>
        <v>863.19292099999996</v>
      </c>
      <c r="P109" s="4">
        <f t="shared" si="11"/>
        <v>0.61656637214285714</v>
      </c>
    </row>
    <row r="110" spans="1:16" ht="15" customHeight="1" x14ac:dyDescent="0.25">
      <c r="A110" s="5">
        <v>43138</v>
      </c>
      <c r="B110" t="s">
        <v>24</v>
      </c>
      <c r="C110" t="s">
        <v>0</v>
      </c>
      <c r="D110" t="s">
        <v>66</v>
      </c>
      <c r="E110">
        <v>54.99</v>
      </c>
      <c r="F110" t="s">
        <v>77</v>
      </c>
      <c r="G110" s="2">
        <f t="shared" si="6"/>
        <v>54.99</v>
      </c>
      <c r="H110" s="3">
        <f>E110*'21run'!$C$2</f>
        <v>468.63027900000003</v>
      </c>
      <c r="I110">
        <v>8</v>
      </c>
      <c r="J110" s="3">
        <f>I110*'21run'!$C$2</f>
        <v>68.1768</v>
      </c>
      <c r="K110" s="3">
        <f t="shared" si="7"/>
        <v>536.80707900000004</v>
      </c>
      <c r="L110" t="s">
        <v>45</v>
      </c>
      <c r="M110" t="s">
        <v>51</v>
      </c>
      <c r="N110">
        <v>1400</v>
      </c>
      <c r="O110" s="1">
        <f t="shared" si="10"/>
        <v>863.19292099999996</v>
      </c>
      <c r="P110" s="4">
        <f t="shared" si="11"/>
        <v>0.61656637214285714</v>
      </c>
    </row>
    <row r="111" spans="1:16" ht="15" customHeight="1" x14ac:dyDescent="0.25">
      <c r="A111" s="5">
        <v>43139</v>
      </c>
      <c r="B111" t="s">
        <v>24</v>
      </c>
      <c r="C111" t="s">
        <v>0</v>
      </c>
      <c r="D111" t="s">
        <v>66</v>
      </c>
      <c r="E111">
        <v>54.99</v>
      </c>
      <c r="F111" t="s">
        <v>77</v>
      </c>
      <c r="G111" s="2">
        <f t="shared" si="6"/>
        <v>54.99</v>
      </c>
      <c r="H111" s="3">
        <f>E111*'21run'!$C$2</f>
        <v>468.63027900000003</v>
      </c>
      <c r="I111">
        <v>8</v>
      </c>
      <c r="J111" s="3">
        <f>I111*'21run'!$C$2</f>
        <v>68.1768</v>
      </c>
      <c r="K111" s="3">
        <f t="shared" si="7"/>
        <v>536.80707900000004</v>
      </c>
      <c r="L111" t="s">
        <v>45</v>
      </c>
      <c r="M111" t="s">
        <v>51</v>
      </c>
      <c r="N111">
        <v>1400</v>
      </c>
      <c r="O111" s="1">
        <f t="shared" si="10"/>
        <v>863.19292099999996</v>
      </c>
      <c r="P111" s="4">
        <f t="shared" si="11"/>
        <v>0.61656637214285714</v>
      </c>
    </row>
    <row r="112" spans="1:16" ht="15" customHeight="1" x14ac:dyDescent="0.25">
      <c r="A112" s="5">
        <v>43140</v>
      </c>
      <c r="B112" t="s">
        <v>24</v>
      </c>
      <c r="C112" t="s">
        <v>0</v>
      </c>
      <c r="D112" t="s">
        <v>66</v>
      </c>
      <c r="E112">
        <v>54.99</v>
      </c>
      <c r="F112" t="s">
        <v>77</v>
      </c>
      <c r="G112" s="2">
        <f t="shared" si="6"/>
        <v>54.99</v>
      </c>
      <c r="H112" s="3">
        <f>E112*'21run'!$C$2</f>
        <v>468.63027900000003</v>
      </c>
      <c r="I112">
        <v>8</v>
      </c>
      <c r="J112" s="3">
        <f>I112*'21run'!$C$2</f>
        <v>68.1768</v>
      </c>
      <c r="K112" s="3">
        <f t="shared" si="7"/>
        <v>536.80707900000004</v>
      </c>
      <c r="L112" t="s">
        <v>45</v>
      </c>
      <c r="M112" t="s">
        <v>51</v>
      </c>
      <c r="N112">
        <v>1400</v>
      </c>
      <c r="O112" s="1">
        <f t="shared" si="10"/>
        <v>863.19292099999996</v>
      </c>
      <c r="P112" s="4">
        <f t="shared" si="11"/>
        <v>0.61656637214285714</v>
      </c>
    </row>
    <row r="113" spans="1:16" ht="15" customHeight="1" x14ac:dyDescent="0.25">
      <c r="A113" s="5">
        <v>43135</v>
      </c>
      <c r="B113" t="s">
        <v>24</v>
      </c>
      <c r="C113" t="s">
        <v>8</v>
      </c>
      <c r="D113" t="s">
        <v>66</v>
      </c>
      <c r="E113">
        <v>107.99</v>
      </c>
      <c r="F113" t="s">
        <v>77</v>
      </c>
      <c r="G113" s="2">
        <f t="shared" ref="G113:G137" si="12">E113</f>
        <v>107.99</v>
      </c>
      <c r="H113" s="3">
        <f>E113*'21run'!$C$2</f>
        <v>920.30157899999995</v>
      </c>
      <c r="I113">
        <v>8</v>
      </c>
      <c r="J113" s="3">
        <f>I113*'21run'!$C$2</f>
        <v>68.1768</v>
      </c>
      <c r="K113" s="3">
        <f t="shared" ref="K113:K137" si="13">H113+J113</f>
        <v>988.4783789999999</v>
      </c>
      <c r="L113" t="s">
        <v>45</v>
      </c>
      <c r="M113" t="s">
        <v>51</v>
      </c>
      <c r="N113">
        <v>1400</v>
      </c>
      <c r="O113" s="1">
        <f t="shared" si="10"/>
        <v>411.5216210000001</v>
      </c>
      <c r="P113" s="4">
        <f t="shared" si="11"/>
        <v>0.29394401500000006</v>
      </c>
    </row>
    <row r="114" spans="1:16" ht="15" customHeight="1" x14ac:dyDescent="0.25">
      <c r="A114" s="5">
        <v>43136</v>
      </c>
      <c r="B114" t="s">
        <v>24</v>
      </c>
      <c r="C114" t="s">
        <v>8</v>
      </c>
      <c r="D114" t="s">
        <v>66</v>
      </c>
      <c r="E114">
        <v>107.99</v>
      </c>
      <c r="F114" t="s">
        <v>77</v>
      </c>
      <c r="G114" s="2">
        <f t="shared" si="12"/>
        <v>107.99</v>
      </c>
      <c r="H114" s="3">
        <f>E114*'21run'!$C$2</f>
        <v>920.30157899999995</v>
      </c>
      <c r="I114">
        <v>8</v>
      </c>
      <c r="J114" s="3">
        <f>I114*'21run'!$C$2</f>
        <v>68.1768</v>
      </c>
      <c r="K114" s="3">
        <f t="shared" si="13"/>
        <v>988.4783789999999</v>
      </c>
      <c r="L114" t="s">
        <v>45</v>
      </c>
      <c r="M114" t="s">
        <v>51</v>
      </c>
      <c r="N114">
        <v>1400</v>
      </c>
      <c r="O114" s="1">
        <f t="shared" si="10"/>
        <v>411.5216210000001</v>
      </c>
      <c r="P114" s="4">
        <f t="shared" si="11"/>
        <v>0.29394401500000006</v>
      </c>
    </row>
    <row r="115" spans="1:16" ht="15" customHeight="1" x14ac:dyDescent="0.25">
      <c r="A115" s="5">
        <v>43138</v>
      </c>
      <c r="B115" t="s">
        <v>24</v>
      </c>
      <c r="C115" t="s">
        <v>8</v>
      </c>
      <c r="D115" t="s">
        <v>66</v>
      </c>
      <c r="E115">
        <v>107.99</v>
      </c>
      <c r="F115" t="s">
        <v>77</v>
      </c>
      <c r="G115" s="2">
        <f t="shared" si="12"/>
        <v>107.99</v>
      </c>
      <c r="H115" s="3">
        <f>E115*'21run'!$C$2</f>
        <v>920.30157899999995</v>
      </c>
      <c r="I115">
        <v>8</v>
      </c>
      <c r="J115" s="3">
        <f>I115*'21run'!$C$2</f>
        <v>68.1768</v>
      </c>
      <c r="K115" s="3">
        <f t="shared" si="13"/>
        <v>988.4783789999999</v>
      </c>
      <c r="L115" t="s">
        <v>45</v>
      </c>
      <c r="M115" t="s">
        <v>51</v>
      </c>
      <c r="N115">
        <v>1400</v>
      </c>
      <c r="O115" s="1">
        <f t="shared" si="10"/>
        <v>411.5216210000001</v>
      </c>
      <c r="P115" s="4">
        <f t="shared" si="11"/>
        <v>0.29394401500000006</v>
      </c>
    </row>
    <row r="116" spans="1:16" ht="15" customHeight="1" x14ac:dyDescent="0.25">
      <c r="A116" s="5">
        <v>43139</v>
      </c>
      <c r="B116" t="s">
        <v>24</v>
      </c>
      <c r="C116" t="s">
        <v>8</v>
      </c>
      <c r="D116" t="s">
        <v>66</v>
      </c>
      <c r="E116">
        <v>107.99</v>
      </c>
      <c r="F116" t="s">
        <v>77</v>
      </c>
      <c r="G116" s="2">
        <f t="shared" si="12"/>
        <v>107.99</v>
      </c>
      <c r="H116" s="3">
        <f>E116*'21run'!$C$2</f>
        <v>920.30157899999995</v>
      </c>
      <c r="I116">
        <v>8</v>
      </c>
      <c r="J116" s="3">
        <f>I116*'21run'!$C$2</f>
        <v>68.1768</v>
      </c>
      <c r="K116" s="3">
        <f t="shared" si="13"/>
        <v>988.4783789999999</v>
      </c>
      <c r="L116" t="s">
        <v>45</v>
      </c>
      <c r="M116" t="s">
        <v>51</v>
      </c>
      <c r="N116">
        <v>1400</v>
      </c>
      <c r="O116" s="1">
        <f t="shared" si="10"/>
        <v>411.5216210000001</v>
      </c>
      <c r="P116" s="4">
        <f t="shared" si="11"/>
        <v>0.29394401500000006</v>
      </c>
    </row>
    <row r="117" spans="1:16" ht="15" customHeight="1" x14ac:dyDescent="0.25">
      <c r="A117" s="5">
        <v>43140</v>
      </c>
      <c r="B117" t="s">
        <v>24</v>
      </c>
      <c r="C117" t="s">
        <v>8</v>
      </c>
      <c r="D117" t="s">
        <v>66</v>
      </c>
      <c r="E117">
        <v>107.99</v>
      </c>
      <c r="F117" t="s">
        <v>77</v>
      </c>
      <c r="G117" s="2">
        <f t="shared" si="12"/>
        <v>107.99</v>
      </c>
      <c r="H117" s="3">
        <f>E117*'21run'!$C$2</f>
        <v>920.30157899999995</v>
      </c>
      <c r="I117">
        <v>8</v>
      </c>
      <c r="J117" s="3">
        <f>I117*'21run'!$C$2</f>
        <v>68.1768</v>
      </c>
      <c r="K117" s="3">
        <f t="shared" si="13"/>
        <v>988.4783789999999</v>
      </c>
      <c r="L117" t="s">
        <v>45</v>
      </c>
      <c r="M117" t="s">
        <v>51</v>
      </c>
      <c r="N117">
        <v>1400</v>
      </c>
      <c r="O117" s="1">
        <f t="shared" si="10"/>
        <v>411.5216210000001</v>
      </c>
      <c r="P117" s="4">
        <f t="shared" si="11"/>
        <v>0.29394401500000006</v>
      </c>
    </row>
    <row r="118" spans="1:16" ht="15" customHeight="1" x14ac:dyDescent="0.25">
      <c r="A118" s="5">
        <v>43135</v>
      </c>
      <c r="B118" t="s">
        <v>24</v>
      </c>
      <c r="C118" t="s">
        <v>6</v>
      </c>
      <c r="D118" t="s">
        <v>66</v>
      </c>
      <c r="E118">
        <v>125.99</v>
      </c>
      <c r="F118" t="s">
        <v>77</v>
      </c>
      <c r="G118" s="2">
        <f t="shared" si="12"/>
        <v>125.99</v>
      </c>
      <c r="H118" s="3">
        <f>E118*'21run'!$C$2</f>
        <v>1073.6993789999999</v>
      </c>
      <c r="I118">
        <v>8</v>
      </c>
      <c r="J118" s="3">
        <f>I118*'21run'!$C$2</f>
        <v>68.1768</v>
      </c>
      <c r="K118" s="3">
        <f t="shared" si="13"/>
        <v>1141.8761789999999</v>
      </c>
      <c r="L118" t="s">
        <v>45</v>
      </c>
      <c r="M118" t="s">
        <v>51</v>
      </c>
      <c r="N118">
        <v>1600</v>
      </c>
      <c r="O118" s="1">
        <f t="shared" si="10"/>
        <v>458.12382100000013</v>
      </c>
      <c r="P118" s="4">
        <f t="shared" si="11"/>
        <v>0.28632738812500008</v>
      </c>
    </row>
    <row r="119" spans="1:16" ht="15" customHeight="1" x14ac:dyDescent="0.25">
      <c r="A119" s="5">
        <v>43136</v>
      </c>
      <c r="B119" t="s">
        <v>24</v>
      </c>
      <c r="C119" t="s">
        <v>6</v>
      </c>
      <c r="D119" t="s">
        <v>66</v>
      </c>
      <c r="E119">
        <v>125.99</v>
      </c>
      <c r="F119" t="s">
        <v>77</v>
      </c>
      <c r="G119" s="2">
        <f t="shared" si="12"/>
        <v>125.99</v>
      </c>
      <c r="H119" s="3">
        <f>E119*'21run'!$C$2</f>
        <v>1073.6993789999999</v>
      </c>
      <c r="I119">
        <v>8</v>
      </c>
      <c r="J119" s="3">
        <f>I119*'21run'!$C$2</f>
        <v>68.1768</v>
      </c>
      <c r="K119" s="3">
        <f t="shared" si="13"/>
        <v>1141.8761789999999</v>
      </c>
      <c r="L119" t="s">
        <v>45</v>
      </c>
      <c r="M119" t="s">
        <v>51</v>
      </c>
      <c r="N119">
        <v>1600</v>
      </c>
      <c r="O119" s="1">
        <f t="shared" ref="O119:O137" si="14">N119-K119</f>
        <v>458.12382100000013</v>
      </c>
      <c r="P119" s="4">
        <f t="shared" ref="P119:P137" si="15">O119/N119</f>
        <v>0.28632738812500008</v>
      </c>
    </row>
    <row r="120" spans="1:16" ht="15" customHeight="1" x14ac:dyDescent="0.25">
      <c r="A120" s="5">
        <v>43138</v>
      </c>
      <c r="B120" t="s">
        <v>24</v>
      </c>
      <c r="C120" t="s">
        <v>6</v>
      </c>
      <c r="D120" t="s">
        <v>66</v>
      </c>
      <c r="E120">
        <v>125.99</v>
      </c>
      <c r="F120" t="s">
        <v>77</v>
      </c>
      <c r="G120" s="2">
        <f t="shared" si="12"/>
        <v>125.99</v>
      </c>
      <c r="H120" s="3">
        <f>E120*'21run'!$C$2</f>
        <v>1073.6993789999999</v>
      </c>
      <c r="I120">
        <v>8</v>
      </c>
      <c r="J120" s="3">
        <f>I120*'21run'!$C$2</f>
        <v>68.1768</v>
      </c>
      <c r="K120" s="3">
        <f t="shared" si="13"/>
        <v>1141.8761789999999</v>
      </c>
      <c r="L120" t="s">
        <v>45</v>
      </c>
      <c r="M120" t="s">
        <v>51</v>
      </c>
      <c r="N120">
        <v>1600</v>
      </c>
      <c r="O120" s="1">
        <f t="shared" si="14"/>
        <v>458.12382100000013</v>
      </c>
      <c r="P120" s="4">
        <f t="shared" si="15"/>
        <v>0.28632738812500008</v>
      </c>
    </row>
    <row r="121" spans="1:16" ht="15" customHeight="1" x14ac:dyDescent="0.25">
      <c r="A121" s="5">
        <v>43139</v>
      </c>
      <c r="B121" t="s">
        <v>24</v>
      </c>
      <c r="C121" t="s">
        <v>6</v>
      </c>
      <c r="D121" t="s">
        <v>66</v>
      </c>
      <c r="E121">
        <v>125.99</v>
      </c>
      <c r="F121" t="s">
        <v>77</v>
      </c>
      <c r="G121" s="2">
        <f t="shared" si="12"/>
        <v>125.99</v>
      </c>
      <c r="H121" s="3">
        <f>E121*'21run'!$C$2</f>
        <v>1073.6993789999999</v>
      </c>
      <c r="I121">
        <v>8</v>
      </c>
      <c r="J121" s="3">
        <f>I121*'21run'!$C$2</f>
        <v>68.1768</v>
      </c>
      <c r="K121" s="3">
        <f t="shared" si="13"/>
        <v>1141.8761789999999</v>
      </c>
      <c r="L121" t="s">
        <v>45</v>
      </c>
      <c r="M121" t="s">
        <v>51</v>
      </c>
      <c r="N121">
        <v>1600</v>
      </c>
      <c r="O121" s="1">
        <f t="shared" si="14"/>
        <v>458.12382100000013</v>
      </c>
      <c r="P121" s="4">
        <f t="shared" si="15"/>
        <v>0.28632738812500008</v>
      </c>
    </row>
    <row r="122" spans="1:16" ht="15" customHeight="1" x14ac:dyDescent="0.25">
      <c r="A122" s="5">
        <v>43140</v>
      </c>
      <c r="B122" t="s">
        <v>24</v>
      </c>
      <c r="C122" t="s">
        <v>6</v>
      </c>
      <c r="D122" t="s">
        <v>66</v>
      </c>
      <c r="E122">
        <v>125.99</v>
      </c>
      <c r="F122" t="s">
        <v>77</v>
      </c>
      <c r="G122" s="2">
        <f t="shared" si="12"/>
        <v>125.99</v>
      </c>
      <c r="H122" s="3">
        <f>E122*'21run'!$C$2</f>
        <v>1073.6993789999999</v>
      </c>
      <c r="I122">
        <v>8</v>
      </c>
      <c r="J122" s="3">
        <f>I122*'21run'!$C$2</f>
        <v>68.1768</v>
      </c>
      <c r="K122" s="3">
        <f t="shared" si="13"/>
        <v>1141.8761789999999</v>
      </c>
      <c r="L122" t="s">
        <v>45</v>
      </c>
      <c r="M122" t="s">
        <v>51</v>
      </c>
      <c r="N122">
        <v>1600</v>
      </c>
      <c r="O122" s="1">
        <f t="shared" si="14"/>
        <v>458.12382100000013</v>
      </c>
      <c r="P122" s="4">
        <f t="shared" si="15"/>
        <v>0.28632738812500008</v>
      </c>
    </row>
    <row r="123" spans="1:16" ht="15" customHeight="1" x14ac:dyDescent="0.25">
      <c r="A123" s="5">
        <v>43135</v>
      </c>
      <c r="B123" t="s">
        <v>23</v>
      </c>
      <c r="C123" t="s">
        <v>61</v>
      </c>
      <c r="D123" t="s">
        <v>66</v>
      </c>
      <c r="E123">
        <v>91.99</v>
      </c>
      <c r="F123" t="s">
        <v>77</v>
      </c>
      <c r="G123" s="2">
        <f t="shared" si="12"/>
        <v>91.99</v>
      </c>
      <c r="H123" s="3">
        <f>E123*'21run'!$C$2</f>
        <v>783.94797899999992</v>
      </c>
      <c r="I123">
        <v>8</v>
      </c>
      <c r="J123" s="3">
        <f>I123*'21run'!$C$2</f>
        <v>68.1768</v>
      </c>
      <c r="K123" s="3">
        <f t="shared" si="13"/>
        <v>852.12477899999988</v>
      </c>
      <c r="L123" t="s">
        <v>45</v>
      </c>
      <c r="M123" t="s">
        <v>51</v>
      </c>
      <c r="N123">
        <v>1200</v>
      </c>
      <c r="O123" s="1">
        <f t="shared" si="14"/>
        <v>347.87522100000012</v>
      </c>
      <c r="P123" s="4">
        <f t="shared" si="15"/>
        <v>0.2898960175000001</v>
      </c>
    </row>
    <row r="124" spans="1:16" ht="15" customHeight="1" x14ac:dyDescent="0.25">
      <c r="A124" s="5">
        <v>43136</v>
      </c>
      <c r="B124" t="s">
        <v>23</v>
      </c>
      <c r="C124" t="s">
        <v>61</v>
      </c>
      <c r="D124" t="s">
        <v>66</v>
      </c>
      <c r="E124">
        <v>91.99</v>
      </c>
      <c r="F124" t="s">
        <v>77</v>
      </c>
      <c r="G124" s="2">
        <f t="shared" si="12"/>
        <v>91.99</v>
      </c>
      <c r="H124" s="3">
        <f>E124*'21run'!$C$2</f>
        <v>783.94797899999992</v>
      </c>
      <c r="I124">
        <v>8</v>
      </c>
      <c r="J124" s="3">
        <f>I124*'21run'!$C$2</f>
        <v>68.1768</v>
      </c>
      <c r="K124" s="3">
        <f t="shared" si="13"/>
        <v>852.12477899999988</v>
      </c>
      <c r="L124" t="s">
        <v>45</v>
      </c>
      <c r="M124" t="s">
        <v>51</v>
      </c>
      <c r="N124">
        <v>1200</v>
      </c>
      <c r="O124" s="1">
        <f t="shared" si="14"/>
        <v>347.87522100000012</v>
      </c>
      <c r="P124" s="4">
        <f t="shared" si="15"/>
        <v>0.2898960175000001</v>
      </c>
    </row>
    <row r="125" spans="1:16" ht="15" customHeight="1" x14ac:dyDescent="0.25">
      <c r="A125" s="5">
        <v>43138</v>
      </c>
      <c r="B125" t="s">
        <v>23</v>
      </c>
      <c r="C125" t="s">
        <v>61</v>
      </c>
      <c r="D125" t="s">
        <v>66</v>
      </c>
      <c r="E125">
        <v>91.99</v>
      </c>
      <c r="F125" t="s">
        <v>77</v>
      </c>
      <c r="G125" s="2">
        <f t="shared" si="12"/>
        <v>91.99</v>
      </c>
      <c r="H125" s="3">
        <f>E125*'21run'!$C$2</f>
        <v>783.94797899999992</v>
      </c>
      <c r="I125">
        <v>8</v>
      </c>
      <c r="J125" s="3">
        <f>I125*'21run'!$C$2</f>
        <v>68.1768</v>
      </c>
      <c r="K125" s="3">
        <f t="shared" si="13"/>
        <v>852.12477899999988</v>
      </c>
      <c r="L125" t="s">
        <v>45</v>
      </c>
      <c r="M125" t="s">
        <v>51</v>
      </c>
      <c r="N125">
        <v>1200</v>
      </c>
      <c r="O125" s="1">
        <f t="shared" si="14"/>
        <v>347.87522100000012</v>
      </c>
      <c r="P125" s="4">
        <f t="shared" si="15"/>
        <v>0.2898960175000001</v>
      </c>
    </row>
    <row r="126" spans="1:16" ht="15" customHeight="1" x14ac:dyDescent="0.25">
      <c r="A126" s="5">
        <v>43139</v>
      </c>
      <c r="B126" t="s">
        <v>23</v>
      </c>
      <c r="C126" t="s">
        <v>61</v>
      </c>
      <c r="D126" t="s">
        <v>66</v>
      </c>
      <c r="E126">
        <v>91.99</v>
      </c>
      <c r="F126" t="s">
        <v>77</v>
      </c>
      <c r="G126" s="2">
        <f t="shared" si="12"/>
        <v>91.99</v>
      </c>
      <c r="H126" s="3">
        <f>E126*'21run'!$C$2</f>
        <v>783.94797899999992</v>
      </c>
      <c r="I126">
        <v>8</v>
      </c>
      <c r="J126" s="3">
        <f>I126*'21run'!$C$2</f>
        <v>68.1768</v>
      </c>
      <c r="K126" s="3">
        <f t="shared" si="13"/>
        <v>852.12477899999988</v>
      </c>
      <c r="L126" t="s">
        <v>45</v>
      </c>
      <c r="M126" t="s">
        <v>51</v>
      </c>
      <c r="N126">
        <v>1200</v>
      </c>
      <c r="O126" s="1">
        <f t="shared" si="14"/>
        <v>347.87522100000012</v>
      </c>
      <c r="P126" s="4">
        <f t="shared" si="15"/>
        <v>0.2898960175000001</v>
      </c>
    </row>
    <row r="127" spans="1:16" ht="15" customHeight="1" x14ac:dyDescent="0.25">
      <c r="A127" s="5">
        <v>43140</v>
      </c>
      <c r="B127" t="s">
        <v>23</v>
      </c>
      <c r="C127" t="s">
        <v>61</v>
      </c>
      <c r="D127" t="s">
        <v>66</v>
      </c>
      <c r="E127">
        <v>91.99</v>
      </c>
      <c r="F127" t="s">
        <v>77</v>
      </c>
      <c r="G127" s="2">
        <f t="shared" si="12"/>
        <v>91.99</v>
      </c>
      <c r="H127" s="3">
        <f>E127*'21run'!$C$2</f>
        <v>783.94797899999992</v>
      </c>
      <c r="I127">
        <v>8</v>
      </c>
      <c r="J127" s="3">
        <f>I127*'21run'!$C$2</f>
        <v>68.1768</v>
      </c>
      <c r="K127" s="3">
        <f t="shared" si="13"/>
        <v>852.12477899999988</v>
      </c>
      <c r="L127" t="s">
        <v>45</v>
      </c>
      <c r="M127" t="s">
        <v>51</v>
      </c>
      <c r="N127">
        <v>1200</v>
      </c>
      <c r="O127" s="1">
        <f t="shared" si="14"/>
        <v>347.87522100000012</v>
      </c>
      <c r="P127" s="4">
        <f t="shared" si="15"/>
        <v>0.2898960175000001</v>
      </c>
    </row>
    <row r="128" spans="1:16" ht="15" customHeight="1" x14ac:dyDescent="0.25">
      <c r="A128" s="5">
        <v>43135</v>
      </c>
      <c r="B128" t="s">
        <v>23</v>
      </c>
      <c r="C128" t="s">
        <v>62</v>
      </c>
      <c r="D128" t="s">
        <v>66</v>
      </c>
      <c r="E128">
        <v>64.989999999999995</v>
      </c>
      <c r="F128" t="s">
        <v>77</v>
      </c>
      <c r="G128" s="2">
        <f t="shared" si="12"/>
        <v>64.989999999999995</v>
      </c>
      <c r="H128" s="3">
        <f>E128*'21run'!$C$2</f>
        <v>553.85127899999998</v>
      </c>
      <c r="I128">
        <v>8</v>
      </c>
      <c r="J128" s="3">
        <f>I128*'21run'!$C$2</f>
        <v>68.1768</v>
      </c>
      <c r="K128" s="3">
        <f t="shared" si="13"/>
        <v>622.02807899999993</v>
      </c>
      <c r="L128" t="s">
        <v>45</v>
      </c>
      <c r="M128" t="s">
        <v>51</v>
      </c>
      <c r="N128">
        <v>1200</v>
      </c>
      <c r="O128" s="1">
        <f t="shared" si="14"/>
        <v>577.97192100000007</v>
      </c>
      <c r="P128" s="4">
        <f t="shared" si="15"/>
        <v>0.48164326750000003</v>
      </c>
    </row>
    <row r="129" spans="1:16" ht="15" customHeight="1" x14ac:dyDescent="0.25">
      <c r="A129" s="5">
        <v>43136</v>
      </c>
      <c r="B129" t="s">
        <v>23</v>
      </c>
      <c r="C129" t="s">
        <v>62</v>
      </c>
      <c r="D129" t="s">
        <v>66</v>
      </c>
      <c r="E129">
        <v>64.989999999999995</v>
      </c>
      <c r="F129" t="s">
        <v>77</v>
      </c>
      <c r="G129" s="2">
        <f t="shared" si="12"/>
        <v>64.989999999999995</v>
      </c>
      <c r="H129" s="3">
        <f>E129*'21run'!$C$2</f>
        <v>553.85127899999998</v>
      </c>
      <c r="I129">
        <v>8</v>
      </c>
      <c r="J129" s="3">
        <f>I129*'21run'!$C$2</f>
        <v>68.1768</v>
      </c>
      <c r="K129" s="3">
        <f t="shared" si="13"/>
        <v>622.02807899999993</v>
      </c>
      <c r="L129" t="s">
        <v>45</v>
      </c>
      <c r="M129" t="s">
        <v>51</v>
      </c>
      <c r="N129">
        <v>1200</v>
      </c>
      <c r="O129" s="1">
        <f t="shared" si="14"/>
        <v>577.97192100000007</v>
      </c>
      <c r="P129" s="4">
        <f t="shared" si="15"/>
        <v>0.48164326750000003</v>
      </c>
    </row>
    <row r="130" spans="1:16" ht="15" customHeight="1" x14ac:dyDescent="0.25">
      <c r="A130" s="5">
        <v>43138</v>
      </c>
      <c r="B130" t="s">
        <v>23</v>
      </c>
      <c r="C130" t="s">
        <v>62</v>
      </c>
      <c r="D130" t="s">
        <v>66</v>
      </c>
      <c r="E130">
        <v>64.989999999999995</v>
      </c>
      <c r="F130" t="s">
        <v>77</v>
      </c>
      <c r="G130" s="2">
        <f t="shared" si="12"/>
        <v>64.989999999999995</v>
      </c>
      <c r="H130" s="3">
        <f>E130*'21run'!$C$2</f>
        <v>553.85127899999998</v>
      </c>
      <c r="I130">
        <v>8</v>
      </c>
      <c r="J130" s="3">
        <f>I130*'21run'!$C$2</f>
        <v>68.1768</v>
      </c>
      <c r="K130" s="3">
        <f t="shared" si="13"/>
        <v>622.02807899999993</v>
      </c>
      <c r="L130" t="s">
        <v>45</v>
      </c>
      <c r="M130" t="s">
        <v>51</v>
      </c>
      <c r="N130">
        <v>1200</v>
      </c>
      <c r="O130" s="1">
        <f t="shared" si="14"/>
        <v>577.97192100000007</v>
      </c>
      <c r="P130" s="4">
        <f t="shared" si="15"/>
        <v>0.48164326750000003</v>
      </c>
    </row>
    <row r="131" spans="1:16" ht="15" customHeight="1" x14ac:dyDescent="0.25">
      <c r="A131" s="5">
        <v>43139</v>
      </c>
      <c r="B131" t="s">
        <v>23</v>
      </c>
      <c r="C131" t="s">
        <v>62</v>
      </c>
      <c r="D131" t="s">
        <v>66</v>
      </c>
      <c r="E131">
        <v>64.989999999999995</v>
      </c>
      <c r="F131" t="s">
        <v>77</v>
      </c>
      <c r="G131" s="2">
        <f t="shared" si="12"/>
        <v>64.989999999999995</v>
      </c>
      <c r="H131" s="3">
        <f>E131*'21run'!$C$2</f>
        <v>553.85127899999998</v>
      </c>
      <c r="I131">
        <v>8</v>
      </c>
      <c r="J131" s="3">
        <f>I131*'21run'!$C$2</f>
        <v>68.1768</v>
      </c>
      <c r="K131" s="3">
        <f t="shared" si="13"/>
        <v>622.02807899999993</v>
      </c>
      <c r="L131" t="s">
        <v>45</v>
      </c>
      <c r="M131" t="s">
        <v>51</v>
      </c>
      <c r="N131">
        <v>1200</v>
      </c>
      <c r="O131" s="1">
        <f t="shared" si="14"/>
        <v>577.97192100000007</v>
      </c>
      <c r="P131" s="4">
        <f t="shared" si="15"/>
        <v>0.48164326750000003</v>
      </c>
    </row>
    <row r="132" spans="1:16" ht="15" customHeight="1" x14ac:dyDescent="0.25">
      <c r="A132" s="5">
        <v>43140</v>
      </c>
      <c r="B132" t="s">
        <v>23</v>
      </c>
      <c r="C132" t="s">
        <v>62</v>
      </c>
      <c r="D132" t="s">
        <v>66</v>
      </c>
      <c r="E132">
        <v>64.989999999999995</v>
      </c>
      <c r="F132" t="s">
        <v>77</v>
      </c>
      <c r="G132" s="2">
        <f t="shared" si="12"/>
        <v>64.989999999999995</v>
      </c>
      <c r="H132" s="3">
        <f>E132*'21run'!$C$2</f>
        <v>553.85127899999998</v>
      </c>
      <c r="I132">
        <v>8</v>
      </c>
      <c r="J132" s="3">
        <f>I132*'21run'!$C$2</f>
        <v>68.1768</v>
      </c>
      <c r="K132" s="3">
        <f t="shared" si="13"/>
        <v>622.02807899999993</v>
      </c>
      <c r="L132" t="s">
        <v>45</v>
      </c>
      <c r="M132" t="s">
        <v>51</v>
      </c>
      <c r="N132">
        <v>1200</v>
      </c>
      <c r="O132" s="1">
        <f t="shared" si="14"/>
        <v>577.97192100000007</v>
      </c>
      <c r="P132" s="4">
        <f t="shared" si="15"/>
        <v>0.48164326750000003</v>
      </c>
    </row>
    <row r="133" spans="1:16" ht="15" customHeight="1" x14ac:dyDescent="0.25">
      <c r="A133" s="5">
        <v>43135</v>
      </c>
      <c r="B133" t="s">
        <v>23</v>
      </c>
      <c r="C133" t="s">
        <v>63</v>
      </c>
      <c r="D133" t="s">
        <v>66</v>
      </c>
      <c r="E133">
        <v>83.99</v>
      </c>
      <c r="F133" t="s">
        <v>77</v>
      </c>
      <c r="G133" s="2">
        <f t="shared" si="12"/>
        <v>83.99</v>
      </c>
      <c r="H133" s="3">
        <f>E133*'21run'!$C$2</f>
        <v>715.77117899999996</v>
      </c>
      <c r="I133">
        <v>8</v>
      </c>
      <c r="J133" s="3">
        <f>I133*'21run'!$C$2</f>
        <v>68.1768</v>
      </c>
      <c r="K133" s="3">
        <f t="shared" si="13"/>
        <v>783.94797899999992</v>
      </c>
      <c r="L133" t="s">
        <v>45</v>
      </c>
      <c r="M133" t="s">
        <v>51</v>
      </c>
      <c r="N133">
        <v>1150</v>
      </c>
      <c r="O133" s="1">
        <f t="shared" si="14"/>
        <v>366.05202100000008</v>
      </c>
      <c r="P133" s="4">
        <f t="shared" si="15"/>
        <v>0.31830610521739139</v>
      </c>
    </row>
    <row r="134" spans="1:16" ht="15" customHeight="1" x14ac:dyDescent="0.25">
      <c r="A134" s="5">
        <v>43136</v>
      </c>
      <c r="B134" t="s">
        <v>23</v>
      </c>
      <c r="C134" t="s">
        <v>63</v>
      </c>
      <c r="D134" t="s">
        <v>66</v>
      </c>
      <c r="E134">
        <v>83.99</v>
      </c>
      <c r="F134" t="s">
        <v>77</v>
      </c>
      <c r="G134" s="2">
        <f t="shared" si="12"/>
        <v>83.99</v>
      </c>
      <c r="H134" s="3">
        <f>E134*'21run'!$C$2</f>
        <v>715.77117899999996</v>
      </c>
      <c r="I134">
        <v>8</v>
      </c>
      <c r="J134" s="3">
        <f>I134*'21run'!$C$2</f>
        <v>68.1768</v>
      </c>
      <c r="K134" s="3">
        <f t="shared" si="13"/>
        <v>783.94797899999992</v>
      </c>
      <c r="L134" t="s">
        <v>45</v>
      </c>
      <c r="M134" t="s">
        <v>51</v>
      </c>
      <c r="N134">
        <v>1150</v>
      </c>
      <c r="O134" s="1">
        <f t="shared" si="14"/>
        <v>366.05202100000008</v>
      </c>
      <c r="P134" s="4">
        <f t="shared" si="15"/>
        <v>0.31830610521739139</v>
      </c>
    </row>
    <row r="135" spans="1:16" ht="15" customHeight="1" x14ac:dyDescent="0.25">
      <c r="A135" s="5">
        <v>43138</v>
      </c>
      <c r="B135" t="s">
        <v>23</v>
      </c>
      <c r="C135" t="s">
        <v>63</v>
      </c>
      <c r="D135" t="s">
        <v>66</v>
      </c>
      <c r="E135">
        <v>83.99</v>
      </c>
      <c r="F135" t="s">
        <v>77</v>
      </c>
      <c r="G135" s="2">
        <f t="shared" si="12"/>
        <v>83.99</v>
      </c>
      <c r="H135" s="3">
        <f>E135*'21run'!$C$2</f>
        <v>715.77117899999996</v>
      </c>
      <c r="I135">
        <v>8</v>
      </c>
      <c r="J135" s="3">
        <f>I135*'21run'!$C$2</f>
        <v>68.1768</v>
      </c>
      <c r="K135" s="3">
        <f t="shared" si="13"/>
        <v>783.94797899999992</v>
      </c>
      <c r="L135" t="s">
        <v>45</v>
      </c>
      <c r="M135" t="s">
        <v>51</v>
      </c>
      <c r="N135">
        <v>1150</v>
      </c>
      <c r="O135" s="1">
        <f t="shared" si="14"/>
        <v>366.05202100000008</v>
      </c>
      <c r="P135" s="4">
        <f t="shared" si="15"/>
        <v>0.31830610521739139</v>
      </c>
    </row>
    <row r="136" spans="1:16" ht="15" customHeight="1" x14ac:dyDescent="0.25">
      <c r="A136" s="5">
        <v>43139</v>
      </c>
      <c r="B136" t="s">
        <v>23</v>
      </c>
      <c r="C136" t="s">
        <v>63</v>
      </c>
      <c r="D136" t="s">
        <v>66</v>
      </c>
      <c r="E136">
        <v>83.99</v>
      </c>
      <c r="F136" t="s">
        <v>77</v>
      </c>
      <c r="G136" s="2">
        <f t="shared" si="12"/>
        <v>83.99</v>
      </c>
      <c r="H136" s="3">
        <f>E136*'21run'!$C$2</f>
        <v>715.77117899999996</v>
      </c>
      <c r="I136">
        <v>8</v>
      </c>
      <c r="J136" s="3">
        <f>I136*'21run'!$C$2</f>
        <v>68.1768</v>
      </c>
      <c r="K136" s="3">
        <f t="shared" si="13"/>
        <v>783.94797899999992</v>
      </c>
      <c r="L136" t="s">
        <v>45</v>
      </c>
      <c r="M136" t="s">
        <v>51</v>
      </c>
      <c r="N136">
        <v>1150</v>
      </c>
      <c r="O136" s="1">
        <f t="shared" si="14"/>
        <v>366.05202100000008</v>
      </c>
      <c r="P136" s="4">
        <f t="shared" si="15"/>
        <v>0.31830610521739139</v>
      </c>
    </row>
    <row r="137" spans="1:16" ht="15" customHeight="1" x14ac:dyDescent="0.25">
      <c r="A137" s="5">
        <v>43140</v>
      </c>
      <c r="B137" t="s">
        <v>23</v>
      </c>
      <c r="C137" t="s">
        <v>63</v>
      </c>
      <c r="D137" t="s">
        <v>66</v>
      </c>
      <c r="E137">
        <v>83.99</v>
      </c>
      <c r="F137" t="s">
        <v>77</v>
      </c>
      <c r="G137" s="2">
        <f t="shared" si="12"/>
        <v>83.99</v>
      </c>
      <c r="H137" s="3">
        <f>E137*'21run'!$C$2</f>
        <v>715.77117899999996</v>
      </c>
      <c r="I137">
        <v>8</v>
      </c>
      <c r="J137" s="3">
        <f>I137*'21run'!$C$2</f>
        <v>68.1768</v>
      </c>
      <c r="K137" s="3">
        <f t="shared" si="13"/>
        <v>783.94797899999992</v>
      </c>
      <c r="L137" t="s">
        <v>45</v>
      </c>
      <c r="M137" t="s">
        <v>51</v>
      </c>
      <c r="N137">
        <v>1150</v>
      </c>
      <c r="O137" s="1">
        <f t="shared" si="14"/>
        <v>366.05202100000008</v>
      </c>
      <c r="P137" s="4">
        <f t="shared" si="15"/>
        <v>0.31830610521739139</v>
      </c>
    </row>
  </sheetData>
  <sheetProtection algorithmName="SHA-512" hashValue="t7GucP6k2sAO8DXj++kfH+DZa7VmMF0HlAcpTMuw4cVUuV2lDaWyR5Z14HcKIbSkWGkryrsLhywLedv0bzZMNA==" saltValue="uB4pwt1ecv/Jobch9+/l0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1F17-F963-4C52-A57D-CA2996341670}">
  <dimension ref="A3:P93"/>
  <sheetViews>
    <sheetView topLeftCell="A57" workbookViewId="0">
      <selection activeCell="S85" sqref="S85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1.8554687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855468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65</v>
      </c>
      <c r="F4" t="s">
        <v>74</v>
      </c>
      <c r="G4" s="2"/>
      <c r="H4" s="3">
        <v>1500</v>
      </c>
      <c r="I4">
        <v>8</v>
      </c>
      <c r="J4" s="3">
        <v>0</v>
      </c>
      <c r="K4" s="3">
        <f>H4+J4</f>
        <v>1500</v>
      </c>
      <c r="L4" t="s">
        <v>45</v>
      </c>
      <c r="M4" t="s">
        <v>49</v>
      </c>
      <c r="N4">
        <v>1500</v>
      </c>
      <c r="O4" s="1">
        <f t="shared" ref="O4:O28" si="0">N4-K4</f>
        <v>0</v>
      </c>
      <c r="P4" s="4">
        <f t="shared" ref="P4:P28" si="1">O4/N4</f>
        <v>0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65</v>
      </c>
      <c r="F5" t="s">
        <v>74</v>
      </c>
      <c r="G5" s="2"/>
      <c r="H5" s="3">
        <v>1500</v>
      </c>
      <c r="I5">
        <v>8</v>
      </c>
      <c r="J5" s="3">
        <v>0</v>
      </c>
      <c r="K5" s="3">
        <f>H5+J5</f>
        <v>1500</v>
      </c>
      <c r="L5" t="s">
        <v>45</v>
      </c>
      <c r="M5" t="s">
        <v>49</v>
      </c>
      <c r="N5">
        <v>1500</v>
      </c>
      <c r="O5" s="1">
        <f t="shared" si="0"/>
        <v>0</v>
      </c>
      <c r="P5" s="4">
        <f t="shared" si="1"/>
        <v>0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65</v>
      </c>
      <c r="F6" t="s">
        <v>74</v>
      </c>
      <c r="G6" s="2"/>
      <c r="H6" s="3">
        <v>1500</v>
      </c>
      <c r="I6">
        <v>8</v>
      </c>
      <c r="J6" s="3">
        <v>0</v>
      </c>
      <c r="K6" s="3">
        <f t="shared" ref="K6:K33" si="2">H6+J6</f>
        <v>1500</v>
      </c>
      <c r="L6" t="s">
        <v>45</v>
      </c>
      <c r="M6" t="s">
        <v>49</v>
      </c>
      <c r="N6">
        <v>1500</v>
      </c>
      <c r="O6" s="1">
        <f t="shared" si="0"/>
        <v>0</v>
      </c>
      <c r="P6" s="4">
        <f t="shared" si="1"/>
        <v>0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65</v>
      </c>
      <c r="F7" t="s">
        <v>74</v>
      </c>
      <c r="G7" s="2"/>
      <c r="H7" s="3">
        <v>1500</v>
      </c>
      <c r="I7">
        <v>8</v>
      </c>
      <c r="J7" s="3">
        <v>0</v>
      </c>
      <c r="K7" s="3">
        <f t="shared" si="2"/>
        <v>1500</v>
      </c>
      <c r="L7" t="s">
        <v>45</v>
      </c>
      <c r="M7" t="s">
        <v>49</v>
      </c>
      <c r="N7">
        <v>1500</v>
      </c>
      <c r="O7" s="1">
        <f t="shared" si="0"/>
        <v>0</v>
      </c>
      <c r="P7" s="4">
        <f t="shared" si="1"/>
        <v>0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65</v>
      </c>
      <c r="F8" t="s">
        <v>74</v>
      </c>
      <c r="G8" s="2"/>
      <c r="H8" s="3">
        <v>1500</v>
      </c>
      <c r="I8">
        <v>8</v>
      </c>
      <c r="J8" s="3">
        <v>0</v>
      </c>
      <c r="K8" s="3">
        <f t="shared" si="2"/>
        <v>1500</v>
      </c>
      <c r="L8" t="s">
        <v>45</v>
      </c>
      <c r="M8" t="s">
        <v>49</v>
      </c>
      <c r="N8">
        <v>1500</v>
      </c>
      <c r="O8" s="1">
        <f t="shared" si="0"/>
        <v>0</v>
      </c>
      <c r="P8" s="4">
        <f t="shared" si="1"/>
        <v>0</v>
      </c>
    </row>
    <row r="9" spans="1:16" x14ac:dyDescent="0.25">
      <c r="A9" s="5">
        <v>43135</v>
      </c>
      <c r="B9" t="s">
        <v>29</v>
      </c>
      <c r="C9" t="s">
        <v>53</v>
      </c>
      <c r="D9" t="s">
        <v>65</v>
      </c>
      <c r="F9" t="s">
        <v>74</v>
      </c>
      <c r="G9" s="2"/>
      <c r="H9" s="3">
        <v>1100</v>
      </c>
      <c r="I9">
        <v>8</v>
      </c>
      <c r="J9" s="3">
        <v>0</v>
      </c>
      <c r="K9" s="3">
        <f t="shared" si="2"/>
        <v>1100</v>
      </c>
      <c r="L9" t="s">
        <v>45</v>
      </c>
      <c r="M9" t="s">
        <v>49</v>
      </c>
      <c r="N9">
        <v>1100</v>
      </c>
      <c r="O9" s="1">
        <f t="shared" si="0"/>
        <v>0</v>
      </c>
      <c r="P9" s="4">
        <f t="shared" si="1"/>
        <v>0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65</v>
      </c>
      <c r="F10" t="s">
        <v>74</v>
      </c>
      <c r="G10" s="2"/>
      <c r="H10" s="3">
        <v>1100</v>
      </c>
      <c r="I10">
        <v>8</v>
      </c>
      <c r="J10" s="3">
        <v>0</v>
      </c>
      <c r="K10" s="3">
        <f t="shared" si="2"/>
        <v>1100</v>
      </c>
      <c r="L10" t="s">
        <v>45</v>
      </c>
      <c r="M10" t="s">
        <v>49</v>
      </c>
      <c r="N10">
        <v>1100</v>
      </c>
      <c r="O10" s="1">
        <f t="shared" si="0"/>
        <v>0</v>
      </c>
      <c r="P10" s="4">
        <f t="shared" si="1"/>
        <v>0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65</v>
      </c>
      <c r="F11" t="s">
        <v>74</v>
      </c>
      <c r="G11" s="2"/>
      <c r="H11" s="3">
        <v>1100</v>
      </c>
      <c r="I11">
        <v>8</v>
      </c>
      <c r="J11" s="3">
        <v>0</v>
      </c>
      <c r="K11" s="3">
        <f t="shared" si="2"/>
        <v>1100</v>
      </c>
      <c r="L11" t="s">
        <v>45</v>
      </c>
      <c r="M11" t="s">
        <v>49</v>
      </c>
      <c r="N11">
        <v>1100</v>
      </c>
      <c r="O11" s="1">
        <f t="shared" si="0"/>
        <v>0</v>
      </c>
      <c r="P11" s="4">
        <f t="shared" si="1"/>
        <v>0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65</v>
      </c>
      <c r="F12" t="s">
        <v>74</v>
      </c>
      <c r="G12" s="2"/>
      <c r="H12" s="3">
        <v>1100</v>
      </c>
      <c r="I12">
        <v>8</v>
      </c>
      <c r="J12" s="3">
        <v>0</v>
      </c>
      <c r="K12" s="3">
        <f t="shared" si="2"/>
        <v>1100</v>
      </c>
      <c r="L12" t="s">
        <v>45</v>
      </c>
      <c r="M12" t="s">
        <v>49</v>
      </c>
      <c r="N12">
        <v>1100</v>
      </c>
      <c r="O12" s="1">
        <f t="shared" si="0"/>
        <v>0</v>
      </c>
      <c r="P12" s="4">
        <f t="shared" si="1"/>
        <v>0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65</v>
      </c>
      <c r="F13" t="s">
        <v>74</v>
      </c>
      <c r="G13" s="2"/>
      <c r="H13" s="3">
        <v>1100</v>
      </c>
      <c r="I13">
        <v>8</v>
      </c>
      <c r="J13" s="3">
        <v>0</v>
      </c>
      <c r="K13" s="3">
        <f t="shared" si="2"/>
        <v>1100</v>
      </c>
      <c r="L13" t="s">
        <v>45</v>
      </c>
      <c r="M13" t="s">
        <v>49</v>
      </c>
      <c r="N13">
        <v>1100</v>
      </c>
      <c r="O13" s="1">
        <f t="shared" si="0"/>
        <v>0</v>
      </c>
      <c r="P13" s="4">
        <f t="shared" si="1"/>
        <v>0</v>
      </c>
    </row>
    <row r="14" spans="1:16" ht="15" customHeight="1" x14ac:dyDescent="0.25">
      <c r="A14" s="5">
        <v>43135</v>
      </c>
      <c r="B14" t="s">
        <v>30</v>
      </c>
      <c r="C14" t="s">
        <v>20</v>
      </c>
      <c r="D14" t="s">
        <v>65</v>
      </c>
      <c r="F14" t="s">
        <v>74</v>
      </c>
      <c r="G14" s="2"/>
      <c r="H14" s="3">
        <v>1399</v>
      </c>
      <c r="I14">
        <v>8</v>
      </c>
      <c r="J14" s="3">
        <v>0</v>
      </c>
      <c r="K14" s="3">
        <f t="shared" si="2"/>
        <v>1399</v>
      </c>
      <c r="L14" t="s">
        <v>45</v>
      </c>
      <c r="M14" t="s">
        <v>49</v>
      </c>
      <c r="N14">
        <v>1500</v>
      </c>
      <c r="O14" s="1">
        <f t="shared" si="0"/>
        <v>101</v>
      </c>
      <c r="P14" s="4">
        <f t="shared" si="1"/>
        <v>6.7333333333333328E-2</v>
      </c>
    </row>
    <row r="15" spans="1:16" ht="15" customHeight="1" x14ac:dyDescent="0.25">
      <c r="A15" s="5">
        <v>43136</v>
      </c>
      <c r="B15" t="s">
        <v>30</v>
      </c>
      <c r="C15" t="s">
        <v>20</v>
      </c>
      <c r="D15" t="s">
        <v>65</v>
      </c>
      <c r="F15" t="s">
        <v>74</v>
      </c>
      <c r="G15" s="2"/>
      <c r="H15" s="3">
        <v>1399</v>
      </c>
      <c r="I15">
        <v>8</v>
      </c>
      <c r="J15" s="3">
        <v>0</v>
      </c>
      <c r="K15" s="3">
        <f t="shared" si="2"/>
        <v>1399</v>
      </c>
      <c r="L15" t="s">
        <v>45</v>
      </c>
      <c r="M15" t="s">
        <v>49</v>
      </c>
      <c r="N15">
        <v>1500</v>
      </c>
      <c r="O15" s="1">
        <f t="shared" si="0"/>
        <v>101</v>
      </c>
      <c r="P15" s="4">
        <f t="shared" si="1"/>
        <v>6.7333333333333328E-2</v>
      </c>
    </row>
    <row r="16" spans="1:16" ht="15" customHeight="1" x14ac:dyDescent="0.25">
      <c r="A16" s="5">
        <v>43138</v>
      </c>
      <c r="B16" t="s">
        <v>30</v>
      </c>
      <c r="C16" t="s">
        <v>20</v>
      </c>
      <c r="D16" t="s">
        <v>65</v>
      </c>
      <c r="F16" t="s">
        <v>74</v>
      </c>
      <c r="G16" s="2"/>
      <c r="H16" s="3">
        <v>1399</v>
      </c>
      <c r="I16">
        <v>8</v>
      </c>
      <c r="J16" s="3">
        <v>0</v>
      </c>
      <c r="K16" s="3">
        <f t="shared" si="2"/>
        <v>1399</v>
      </c>
      <c r="L16" t="s">
        <v>45</v>
      </c>
      <c r="M16" t="s">
        <v>49</v>
      </c>
      <c r="N16">
        <v>1500</v>
      </c>
      <c r="O16" s="1">
        <f t="shared" si="0"/>
        <v>101</v>
      </c>
      <c r="P16" s="4">
        <f t="shared" si="1"/>
        <v>6.7333333333333328E-2</v>
      </c>
    </row>
    <row r="17" spans="1:16" ht="15" customHeight="1" x14ac:dyDescent="0.25">
      <c r="A17" s="5">
        <v>43139</v>
      </c>
      <c r="B17" t="s">
        <v>30</v>
      </c>
      <c r="C17" t="s">
        <v>20</v>
      </c>
      <c r="D17" t="s">
        <v>65</v>
      </c>
      <c r="F17" t="s">
        <v>74</v>
      </c>
      <c r="G17" s="2"/>
      <c r="H17" s="3">
        <v>1399</v>
      </c>
      <c r="I17">
        <v>8</v>
      </c>
      <c r="J17" s="3">
        <v>0</v>
      </c>
      <c r="K17" s="3">
        <f t="shared" si="2"/>
        <v>1399</v>
      </c>
      <c r="L17" t="s">
        <v>45</v>
      </c>
      <c r="M17" t="s">
        <v>49</v>
      </c>
      <c r="N17">
        <v>1500</v>
      </c>
      <c r="O17" s="1">
        <f t="shared" si="0"/>
        <v>101</v>
      </c>
      <c r="P17" s="4">
        <f t="shared" si="1"/>
        <v>6.7333333333333328E-2</v>
      </c>
    </row>
    <row r="18" spans="1:16" ht="15" customHeight="1" x14ac:dyDescent="0.25">
      <c r="A18" s="5">
        <v>43140</v>
      </c>
      <c r="B18" t="s">
        <v>30</v>
      </c>
      <c r="C18" t="s">
        <v>20</v>
      </c>
      <c r="D18" t="s">
        <v>65</v>
      </c>
      <c r="F18" t="s">
        <v>74</v>
      </c>
      <c r="G18" s="2"/>
      <c r="H18" s="3">
        <v>1399</v>
      </c>
      <c r="I18">
        <v>8</v>
      </c>
      <c r="J18" s="3">
        <v>0</v>
      </c>
      <c r="K18" s="3">
        <f t="shared" si="2"/>
        <v>1399</v>
      </c>
      <c r="L18" t="s">
        <v>45</v>
      </c>
      <c r="M18" t="s">
        <v>49</v>
      </c>
      <c r="N18">
        <v>1500</v>
      </c>
      <c r="O18" s="1">
        <f t="shared" si="0"/>
        <v>101</v>
      </c>
      <c r="P18" s="4">
        <f t="shared" si="1"/>
        <v>6.7333333333333328E-2</v>
      </c>
    </row>
    <row r="19" spans="1:16" ht="15" customHeight="1" x14ac:dyDescent="0.25">
      <c r="A19" s="5">
        <v>43135</v>
      </c>
      <c r="B19" t="s">
        <v>30</v>
      </c>
      <c r="C19" t="s">
        <v>19</v>
      </c>
      <c r="D19" t="s">
        <v>65</v>
      </c>
      <c r="F19" t="s">
        <v>74</v>
      </c>
      <c r="G19" s="2"/>
      <c r="H19" s="3">
        <v>1399</v>
      </c>
      <c r="I19">
        <v>8</v>
      </c>
      <c r="J19" s="3">
        <v>0</v>
      </c>
      <c r="K19" s="3">
        <f t="shared" si="2"/>
        <v>1399</v>
      </c>
      <c r="L19" t="s">
        <v>45</v>
      </c>
      <c r="M19" t="s">
        <v>49</v>
      </c>
      <c r="N19">
        <v>1500</v>
      </c>
      <c r="O19" s="1">
        <f t="shared" si="0"/>
        <v>101</v>
      </c>
      <c r="P19" s="4">
        <f t="shared" si="1"/>
        <v>6.7333333333333328E-2</v>
      </c>
    </row>
    <row r="20" spans="1:16" ht="15" customHeight="1" x14ac:dyDescent="0.25">
      <c r="A20" s="5">
        <v>43136</v>
      </c>
      <c r="B20" t="s">
        <v>30</v>
      </c>
      <c r="C20" t="s">
        <v>19</v>
      </c>
      <c r="D20" t="s">
        <v>65</v>
      </c>
      <c r="F20" t="s">
        <v>74</v>
      </c>
      <c r="G20" s="2"/>
      <c r="H20" s="3">
        <v>1399</v>
      </c>
      <c r="I20">
        <v>8</v>
      </c>
      <c r="J20" s="3">
        <v>0</v>
      </c>
      <c r="K20" s="3">
        <f t="shared" si="2"/>
        <v>1399</v>
      </c>
      <c r="L20" t="s">
        <v>45</v>
      </c>
      <c r="M20" t="s">
        <v>49</v>
      </c>
      <c r="N20">
        <v>1500</v>
      </c>
      <c r="O20" s="1">
        <f t="shared" si="0"/>
        <v>101</v>
      </c>
      <c r="P20" s="4">
        <f t="shared" si="1"/>
        <v>6.7333333333333328E-2</v>
      </c>
    </row>
    <row r="21" spans="1:16" ht="15" customHeight="1" x14ac:dyDescent="0.25">
      <c r="A21" s="5">
        <v>43138</v>
      </c>
      <c r="B21" t="s">
        <v>30</v>
      </c>
      <c r="C21" t="s">
        <v>19</v>
      </c>
      <c r="D21" t="s">
        <v>65</v>
      </c>
      <c r="F21" t="s">
        <v>74</v>
      </c>
      <c r="G21" s="2"/>
      <c r="H21" s="3">
        <v>1399</v>
      </c>
      <c r="I21">
        <v>8</v>
      </c>
      <c r="J21" s="3">
        <v>0</v>
      </c>
      <c r="K21" s="3">
        <f t="shared" si="2"/>
        <v>1399</v>
      </c>
      <c r="L21" t="s">
        <v>45</v>
      </c>
      <c r="M21" t="s">
        <v>49</v>
      </c>
      <c r="N21">
        <v>1500</v>
      </c>
      <c r="O21" s="1">
        <f t="shared" si="0"/>
        <v>101</v>
      </c>
      <c r="P21" s="4">
        <f t="shared" si="1"/>
        <v>6.7333333333333328E-2</v>
      </c>
    </row>
    <row r="22" spans="1:16" ht="15" customHeight="1" x14ac:dyDescent="0.25">
      <c r="A22" s="5">
        <v>43139</v>
      </c>
      <c r="B22" t="s">
        <v>30</v>
      </c>
      <c r="C22" t="s">
        <v>19</v>
      </c>
      <c r="D22" t="s">
        <v>65</v>
      </c>
      <c r="F22" t="s">
        <v>74</v>
      </c>
      <c r="G22" s="2"/>
      <c r="H22" s="3">
        <v>1399</v>
      </c>
      <c r="I22">
        <v>8</v>
      </c>
      <c r="J22" s="3">
        <v>0</v>
      </c>
      <c r="K22" s="3">
        <f t="shared" si="2"/>
        <v>1399</v>
      </c>
      <c r="L22" t="s">
        <v>45</v>
      </c>
      <c r="M22" t="s">
        <v>49</v>
      </c>
      <c r="N22">
        <v>1500</v>
      </c>
      <c r="O22" s="1">
        <f t="shared" si="0"/>
        <v>101</v>
      </c>
      <c r="P22" s="4">
        <f t="shared" si="1"/>
        <v>6.7333333333333328E-2</v>
      </c>
    </row>
    <row r="23" spans="1:16" ht="15" customHeight="1" x14ac:dyDescent="0.25">
      <c r="A23" s="5">
        <v>43140</v>
      </c>
      <c r="B23" t="s">
        <v>30</v>
      </c>
      <c r="C23" t="s">
        <v>19</v>
      </c>
      <c r="D23" t="s">
        <v>65</v>
      </c>
      <c r="F23" t="s">
        <v>74</v>
      </c>
      <c r="G23" s="2"/>
      <c r="H23" s="3">
        <v>1399</v>
      </c>
      <c r="I23">
        <v>8</v>
      </c>
      <c r="J23" s="3">
        <v>0</v>
      </c>
      <c r="K23" s="3">
        <f t="shared" si="2"/>
        <v>1399</v>
      </c>
      <c r="L23" t="s">
        <v>45</v>
      </c>
      <c r="M23" t="s">
        <v>49</v>
      </c>
      <c r="N23">
        <v>1500</v>
      </c>
      <c r="O23" s="1">
        <f t="shared" si="0"/>
        <v>101</v>
      </c>
      <c r="P23" s="4">
        <f t="shared" si="1"/>
        <v>6.7333333333333328E-2</v>
      </c>
    </row>
    <row r="24" spans="1:16" ht="15" customHeight="1" x14ac:dyDescent="0.25">
      <c r="A24" s="5">
        <v>43135</v>
      </c>
      <c r="B24" t="s">
        <v>30</v>
      </c>
      <c r="C24" t="s">
        <v>55</v>
      </c>
      <c r="D24" t="s">
        <v>65</v>
      </c>
      <c r="F24" t="s">
        <v>74</v>
      </c>
      <c r="G24" s="2"/>
      <c r="H24" s="3">
        <v>1099</v>
      </c>
      <c r="I24">
        <v>8</v>
      </c>
      <c r="J24" s="3">
        <v>0</v>
      </c>
      <c r="K24" s="3">
        <f t="shared" si="2"/>
        <v>1099</v>
      </c>
      <c r="L24" t="s">
        <v>45</v>
      </c>
      <c r="M24" t="s">
        <v>49</v>
      </c>
      <c r="N24">
        <v>1200</v>
      </c>
      <c r="O24" s="1">
        <f t="shared" si="0"/>
        <v>101</v>
      </c>
      <c r="P24" s="4">
        <f t="shared" si="1"/>
        <v>8.4166666666666667E-2</v>
      </c>
    </row>
    <row r="25" spans="1:16" ht="15" customHeight="1" x14ac:dyDescent="0.25">
      <c r="A25" s="5">
        <v>43136</v>
      </c>
      <c r="B25" t="s">
        <v>30</v>
      </c>
      <c r="C25" t="s">
        <v>55</v>
      </c>
      <c r="D25" t="s">
        <v>65</v>
      </c>
      <c r="F25" t="s">
        <v>74</v>
      </c>
      <c r="G25" s="2"/>
      <c r="H25" s="3">
        <v>1099</v>
      </c>
      <c r="I25">
        <v>8</v>
      </c>
      <c r="J25" s="3">
        <v>0</v>
      </c>
      <c r="K25" s="3">
        <f t="shared" si="2"/>
        <v>1099</v>
      </c>
      <c r="L25" t="s">
        <v>45</v>
      </c>
      <c r="M25" t="s">
        <v>49</v>
      </c>
      <c r="N25">
        <v>1200</v>
      </c>
      <c r="O25" s="1">
        <f t="shared" si="0"/>
        <v>101</v>
      </c>
      <c r="P25" s="4">
        <f t="shared" si="1"/>
        <v>8.4166666666666667E-2</v>
      </c>
    </row>
    <row r="26" spans="1:16" ht="15" customHeight="1" x14ac:dyDescent="0.25">
      <c r="A26" s="5">
        <v>43138</v>
      </c>
      <c r="B26" t="s">
        <v>30</v>
      </c>
      <c r="C26" t="s">
        <v>55</v>
      </c>
      <c r="D26" t="s">
        <v>65</v>
      </c>
      <c r="F26" t="s">
        <v>74</v>
      </c>
      <c r="G26" s="2"/>
      <c r="H26" s="3">
        <v>1099</v>
      </c>
      <c r="I26">
        <v>8</v>
      </c>
      <c r="J26" s="3">
        <v>0</v>
      </c>
      <c r="K26" s="3">
        <f t="shared" si="2"/>
        <v>1099</v>
      </c>
      <c r="L26" t="s">
        <v>45</v>
      </c>
      <c r="M26" t="s">
        <v>49</v>
      </c>
      <c r="N26">
        <v>1200</v>
      </c>
      <c r="O26" s="1">
        <f t="shared" si="0"/>
        <v>101</v>
      </c>
      <c r="P26" s="4">
        <f t="shared" si="1"/>
        <v>8.4166666666666667E-2</v>
      </c>
    </row>
    <row r="27" spans="1:16" ht="15" customHeight="1" x14ac:dyDescent="0.25">
      <c r="A27" s="5">
        <v>43139</v>
      </c>
      <c r="B27" t="s">
        <v>30</v>
      </c>
      <c r="C27" t="s">
        <v>55</v>
      </c>
      <c r="D27" t="s">
        <v>65</v>
      </c>
      <c r="F27" t="s">
        <v>74</v>
      </c>
      <c r="G27" s="2"/>
      <c r="H27" s="3">
        <v>1099</v>
      </c>
      <c r="I27">
        <v>8</v>
      </c>
      <c r="J27" s="3">
        <v>0</v>
      </c>
      <c r="K27" s="3">
        <f t="shared" si="2"/>
        <v>1099</v>
      </c>
      <c r="L27" t="s">
        <v>45</v>
      </c>
      <c r="M27" t="s">
        <v>49</v>
      </c>
      <c r="N27">
        <v>1200</v>
      </c>
      <c r="O27" s="1">
        <f t="shared" si="0"/>
        <v>101</v>
      </c>
      <c r="P27" s="4">
        <f t="shared" si="1"/>
        <v>8.4166666666666667E-2</v>
      </c>
    </row>
    <row r="28" spans="1:16" ht="15" customHeight="1" x14ac:dyDescent="0.25">
      <c r="A28" s="5">
        <v>43140</v>
      </c>
      <c r="B28" t="s">
        <v>30</v>
      </c>
      <c r="C28" t="s">
        <v>55</v>
      </c>
      <c r="D28" t="s">
        <v>65</v>
      </c>
      <c r="F28" t="s">
        <v>74</v>
      </c>
      <c r="G28" s="2"/>
      <c r="H28" s="3">
        <v>1099</v>
      </c>
      <c r="I28">
        <v>8</v>
      </c>
      <c r="J28" s="3">
        <v>0</v>
      </c>
      <c r="K28" s="3">
        <f t="shared" si="2"/>
        <v>1099</v>
      </c>
      <c r="L28" t="s">
        <v>45</v>
      </c>
      <c r="M28" t="s">
        <v>49</v>
      </c>
      <c r="N28">
        <v>1200</v>
      </c>
      <c r="O28" s="1">
        <f t="shared" si="0"/>
        <v>101</v>
      </c>
      <c r="P28" s="4">
        <f t="shared" si="1"/>
        <v>8.4166666666666667E-2</v>
      </c>
    </row>
    <row r="29" spans="1:16" ht="15" customHeight="1" x14ac:dyDescent="0.25">
      <c r="A29" s="5">
        <v>43135</v>
      </c>
      <c r="B29" t="s">
        <v>30</v>
      </c>
      <c r="C29" t="s">
        <v>56</v>
      </c>
      <c r="D29" t="s">
        <v>65</v>
      </c>
      <c r="F29" t="s">
        <v>74</v>
      </c>
      <c r="G29" s="2"/>
      <c r="H29" s="3">
        <v>799</v>
      </c>
      <c r="I29">
        <v>8</v>
      </c>
      <c r="J29" s="3">
        <v>0</v>
      </c>
      <c r="K29" s="3">
        <f t="shared" si="2"/>
        <v>799</v>
      </c>
      <c r="L29" t="s">
        <v>45</v>
      </c>
      <c r="M29" t="s">
        <v>49</v>
      </c>
      <c r="N29">
        <v>1200</v>
      </c>
      <c r="O29" s="1">
        <f>N29-K29</f>
        <v>401</v>
      </c>
      <c r="P29" s="4">
        <f>O29/N29</f>
        <v>0.33416666666666667</v>
      </c>
    </row>
    <row r="30" spans="1:16" ht="15" customHeight="1" x14ac:dyDescent="0.25">
      <c r="A30" s="5">
        <v>43136</v>
      </c>
      <c r="B30" t="s">
        <v>30</v>
      </c>
      <c r="C30" t="s">
        <v>56</v>
      </c>
      <c r="D30" t="s">
        <v>65</v>
      </c>
      <c r="F30" t="s">
        <v>74</v>
      </c>
      <c r="G30" s="2"/>
      <c r="H30" s="3">
        <v>799</v>
      </c>
      <c r="I30">
        <v>8</v>
      </c>
      <c r="J30" s="3">
        <v>0</v>
      </c>
      <c r="K30" s="3">
        <f t="shared" si="2"/>
        <v>799</v>
      </c>
      <c r="L30" t="s">
        <v>45</v>
      </c>
      <c r="M30" t="s">
        <v>49</v>
      </c>
      <c r="N30">
        <v>1200</v>
      </c>
      <c r="O30" s="1">
        <f>N30-K30</f>
        <v>401</v>
      </c>
      <c r="P30" s="4">
        <f>O30/N30</f>
        <v>0.33416666666666667</v>
      </c>
    </row>
    <row r="31" spans="1:16" ht="15" customHeight="1" x14ac:dyDescent="0.25">
      <c r="A31" s="5">
        <v>43138</v>
      </c>
      <c r="B31" t="s">
        <v>30</v>
      </c>
      <c r="C31" t="s">
        <v>56</v>
      </c>
      <c r="D31" t="s">
        <v>65</v>
      </c>
      <c r="F31" t="s">
        <v>74</v>
      </c>
      <c r="G31" s="2"/>
      <c r="H31" s="3">
        <v>799</v>
      </c>
      <c r="I31">
        <v>8</v>
      </c>
      <c r="J31" s="3">
        <v>0</v>
      </c>
      <c r="K31" s="3">
        <f t="shared" si="2"/>
        <v>799</v>
      </c>
      <c r="L31" t="s">
        <v>45</v>
      </c>
      <c r="M31" t="s">
        <v>49</v>
      </c>
      <c r="N31">
        <v>1200</v>
      </c>
      <c r="O31" s="1">
        <f>N31-K31</f>
        <v>401</v>
      </c>
      <c r="P31" s="4">
        <f>O31/N31</f>
        <v>0.33416666666666667</v>
      </c>
    </row>
    <row r="32" spans="1:16" ht="15" customHeight="1" x14ac:dyDescent="0.25">
      <c r="A32" s="5">
        <v>43139</v>
      </c>
      <c r="B32" t="s">
        <v>30</v>
      </c>
      <c r="C32" t="s">
        <v>56</v>
      </c>
      <c r="D32" t="s">
        <v>65</v>
      </c>
      <c r="F32" t="s">
        <v>74</v>
      </c>
      <c r="G32" s="2"/>
      <c r="H32" s="3">
        <v>799</v>
      </c>
      <c r="I32">
        <v>8</v>
      </c>
      <c r="J32" s="3">
        <v>0</v>
      </c>
      <c r="K32" s="3">
        <f t="shared" si="2"/>
        <v>799</v>
      </c>
      <c r="L32" t="s">
        <v>45</v>
      </c>
      <c r="M32" t="s">
        <v>49</v>
      </c>
      <c r="N32">
        <v>1200</v>
      </c>
      <c r="O32" s="1">
        <f>N32-K32</f>
        <v>401</v>
      </c>
      <c r="P32" s="4">
        <f>O32/N32</f>
        <v>0.33416666666666667</v>
      </c>
    </row>
    <row r="33" spans="1:16" ht="15" customHeight="1" x14ac:dyDescent="0.25">
      <c r="A33" s="5">
        <v>43140</v>
      </c>
      <c r="B33" t="s">
        <v>30</v>
      </c>
      <c r="C33" t="s">
        <v>56</v>
      </c>
      <c r="D33" t="s">
        <v>65</v>
      </c>
      <c r="F33" t="s">
        <v>74</v>
      </c>
      <c r="G33" s="2"/>
      <c r="H33" s="3">
        <v>799</v>
      </c>
      <c r="I33">
        <v>8</v>
      </c>
      <c r="J33" s="3">
        <v>0</v>
      </c>
      <c r="K33" s="3">
        <f t="shared" si="2"/>
        <v>799</v>
      </c>
      <c r="L33" t="s">
        <v>45</v>
      </c>
      <c r="M33" t="s">
        <v>49</v>
      </c>
      <c r="N33">
        <v>1200</v>
      </c>
      <c r="O33" s="1">
        <f>N33-K33</f>
        <v>401</v>
      </c>
      <c r="P33" s="4">
        <f>O33/N33</f>
        <v>0.33416666666666667</v>
      </c>
    </row>
    <row r="34" spans="1:16" ht="15" customHeight="1" x14ac:dyDescent="0.25">
      <c r="A34" s="5">
        <v>43135</v>
      </c>
      <c r="B34" t="s">
        <v>22</v>
      </c>
      <c r="C34" t="s">
        <v>59</v>
      </c>
      <c r="D34" t="s">
        <v>65</v>
      </c>
      <c r="F34" t="s">
        <v>74</v>
      </c>
      <c r="G34" s="2"/>
      <c r="H34" s="3">
        <v>900</v>
      </c>
      <c r="I34">
        <v>8</v>
      </c>
      <c r="J34" s="3">
        <v>0</v>
      </c>
      <c r="K34" s="3">
        <f t="shared" ref="K34:K83" si="3">H34+J34</f>
        <v>900</v>
      </c>
      <c r="L34" t="s">
        <v>45</v>
      </c>
      <c r="M34" t="s">
        <v>49</v>
      </c>
      <c r="N34">
        <v>1050</v>
      </c>
      <c r="O34" s="1">
        <f t="shared" ref="O34:O57" si="4">N34-K34</f>
        <v>150</v>
      </c>
      <c r="P34" s="4">
        <f t="shared" ref="P34:P57" si="5">O34/N34</f>
        <v>0.14285714285714285</v>
      </c>
    </row>
    <row r="35" spans="1:16" ht="15" customHeight="1" x14ac:dyDescent="0.25">
      <c r="A35" s="5">
        <v>43136</v>
      </c>
      <c r="B35" t="s">
        <v>22</v>
      </c>
      <c r="C35" t="s">
        <v>59</v>
      </c>
      <c r="D35" t="s">
        <v>65</v>
      </c>
      <c r="F35" t="s">
        <v>74</v>
      </c>
      <c r="G35" s="2"/>
      <c r="H35" s="3">
        <v>900</v>
      </c>
      <c r="I35">
        <v>8</v>
      </c>
      <c r="J35" s="3">
        <v>0</v>
      </c>
      <c r="K35" s="3">
        <f t="shared" si="3"/>
        <v>900</v>
      </c>
      <c r="L35" t="s">
        <v>45</v>
      </c>
      <c r="M35" t="s">
        <v>49</v>
      </c>
      <c r="N35">
        <v>1050</v>
      </c>
      <c r="O35" s="1">
        <f t="shared" si="4"/>
        <v>150</v>
      </c>
      <c r="P35" s="4">
        <f t="shared" si="5"/>
        <v>0.14285714285714285</v>
      </c>
    </row>
    <row r="36" spans="1:16" ht="15" customHeight="1" x14ac:dyDescent="0.25">
      <c r="A36" s="5">
        <v>43138</v>
      </c>
      <c r="B36" t="s">
        <v>22</v>
      </c>
      <c r="C36" t="s">
        <v>59</v>
      </c>
      <c r="D36" t="s">
        <v>65</v>
      </c>
      <c r="F36" t="s">
        <v>74</v>
      </c>
      <c r="G36" s="2"/>
      <c r="H36" s="3">
        <v>900</v>
      </c>
      <c r="I36">
        <v>8</v>
      </c>
      <c r="J36" s="3">
        <v>0</v>
      </c>
      <c r="K36" s="3">
        <f t="shared" si="3"/>
        <v>900</v>
      </c>
      <c r="L36" t="s">
        <v>45</v>
      </c>
      <c r="M36" t="s">
        <v>49</v>
      </c>
      <c r="N36">
        <v>1050</v>
      </c>
      <c r="O36" s="1">
        <f t="shared" si="4"/>
        <v>150</v>
      </c>
      <c r="P36" s="4">
        <f t="shared" si="5"/>
        <v>0.14285714285714285</v>
      </c>
    </row>
    <row r="37" spans="1:16" ht="15" customHeight="1" x14ac:dyDescent="0.25">
      <c r="A37" s="5">
        <v>43139</v>
      </c>
      <c r="B37" t="s">
        <v>22</v>
      </c>
      <c r="C37" t="s">
        <v>59</v>
      </c>
      <c r="D37" t="s">
        <v>65</v>
      </c>
      <c r="F37" t="s">
        <v>74</v>
      </c>
      <c r="G37" s="2"/>
      <c r="H37" s="3">
        <v>900</v>
      </c>
      <c r="I37">
        <v>8</v>
      </c>
      <c r="J37" s="3">
        <v>0</v>
      </c>
      <c r="K37" s="3">
        <f t="shared" si="3"/>
        <v>900</v>
      </c>
      <c r="L37" t="s">
        <v>45</v>
      </c>
      <c r="M37" t="s">
        <v>49</v>
      </c>
      <c r="N37">
        <v>1050</v>
      </c>
      <c r="O37" s="1">
        <f t="shared" si="4"/>
        <v>150</v>
      </c>
      <c r="P37" s="4">
        <f t="shared" si="5"/>
        <v>0.14285714285714285</v>
      </c>
    </row>
    <row r="38" spans="1:16" ht="15" customHeight="1" x14ac:dyDescent="0.25">
      <c r="A38" s="5">
        <v>43140</v>
      </c>
      <c r="B38" t="s">
        <v>22</v>
      </c>
      <c r="C38" t="s">
        <v>59</v>
      </c>
      <c r="D38" t="s">
        <v>65</v>
      </c>
      <c r="F38" t="s">
        <v>74</v>
      </c>
      <c r="G38" s="2"/>
      <c r="H38" s="3">
        <v>900</v>
      </c>
      <c r="I38">
        <v>8</v>
      </c>
      <c r="J38" s="3">
        <v>0</v>
      </c>
      <c r="K38" s="3">
        <f t="shared" si="3"/>
        <v>900</v>
      </c>
      <c r="L38" t="s">
        <v>45</v>
      </c>
      <c r="M38" t="s">
        <v>49</v>
      </c>
      <c r="N38">
        <v>1050</v>
      </c>
      <c r="O38" s="1">
        <f t="shared" si="4"/>
        <v>150</v>
      </c>
      <c r="P38" s="4">
        <f t="shared" si="5"/>
        <v>0.14285714285714285</v>
      </c>
    </row>
    <row r="39" spans="1:16" ht="15" customHeight="1" x14ac:dyDescent="0.25">
      <c r="A39" s="5">
        <v>43135</v>
      </c>
      <c r="B39" t="s">
        <v>22</v>
      </c>
      <c r="C39" t="s">
        <v>12</v>
      </c>
      <c r="D39" t="s">
        <v>65</v>
      </c>
      <c r="F39" t="s">
        <v>74</v>
      </c>
      <c r="G39" s="2"/>
      <c r="H39" s="3">
        <v>1050</v>
      </c>
      <c r="I39">
        <v>8</v>
      </c>
      <c r="J39" s="3">
        <v>0</v>
      </c>
      <c r="K39" s="3">
        <f t="shared" si="3"/>
        <v>1050</v>
      </c>
      <c r="L39" t="s">
        <v>45</v>
      </c>
      <c r="M39" t="s">
        <v>49</v>
      </c>
      <c r="N39">
        <v>1050</v>
      </c>
      <c r="O39" s="1">
        <f t="shared" si="4"/>
        <v>0</v>
      </c>
      <c r="P39" s="4">
        <f t="shared" si="5"/>
        <v>0</v>
      </c>
    </row>
    <row r="40" spans="1:16" ht="15" customHeight="1" x14ac:dyDescent="0.25">
      <c r="A40" s="5">
        <v>43136</v>
      </c>
      <c r="B40" t="s">
        <v>22</v>
      </c>
      <c r="C40" t="s">
        <v>12</v>
      </c>
      <c r="D40" t="s">
        <v>65</v>
      </c>
      <c r="F40" t="s">
        <v>74</v>
      </c>
      <c r="G40" s="2"/>
      <c r="H40" s="3">
        <v>1050</v>
      </c>
      <c r="I40">
        <v>8</v>
      </c>
      <c r="J40" s="3">
        <v>0</v>
      </c>
      <c r="K40" s="3">
        <f t="shared" si="3"/>
        <v>1050</v>
      </c>
      <c r="L40" t="s">
        <v>45</v>
      </c>
      <c r="M40" t="s">
        <v>49</v>
      </c>
      <c r="N40">
        <v>1050</v>
      </c>
      <c r="O40" s="1">
        <f t="shared" si="4"/>
        <v>0</v>
      </c>
      <c r="P40" s="4">
        <f t="shared" si="5"/>
        <v>0</v>
      </c>
    </row>
    <row r="41" spans="1:16" ht="15" customHeight="1" x14ac:dyDescent="0.25">
      <c r="A41" s="5">
        <v>43138</v>
      </c>
      <c r="B41" t="s">
        <v>22</v>
      </c>
      <c r="C41" t="s">
        <v>12</v>
      </c>
      <c r="D41" t="s">
        <v>65</v>
      </c>
      <c r="F41" t="s">
        <v>74</v>
      </c>
      <c r="G41" s="2"/>
      <c r="H41" s="3">
        <v>1050</v>
      </c>
      <c r="I41">
        <v>8</v>
      </c>
      <c r="J41" s="3">
        <v>0</v>
      </c>
      <c r="K41" s="3">
        <f t="shared" si="3"/>
        <v>1050</v>
      </c>
      <c r="L41" t="s">
        <v>45</v>
      </c>
      <c r="M41" t="s">
        <v>49</v>
      </c>
      <c r="N41">
        <v>1050</v>
      </c>
      <c r="O41" s="1">
        <f t="shared" si="4"/>
        <v>0</v>
      </c>
      <c r="P41" s="4">
        <f t="shared" si="5"/>
        <v>0</v>
      </c>
    </row>
    <row r="42" spans="1:16" ht="15" customHeight="1" x14ac:dyDescent="0.25">
      <c r="A42" s="5">
        <v>43139</v>
      </c>
      <c r="B42" t="s">
        <v>22</v>
      </c>
      <c r="C42" t="s">
        <v>12</v>
      </c>
      <c r="D42" t="s">
        <v>65</v>
      </c>
      <c r="F42" t="s">
        <v>74</v>
      </c>
      <c r="G42" s="2"/>
      <c r="H42" s="3">
        <v>1050</v>
      </c>
      <c r="I42">
        <v>8</v>
      </c>
      <c r="J42" s="3">
        <v>0</v>
      </c>
      <c r="K42" s="3">
        <f t="shared" si="3"/>
        <v>1050</v>
      </c>
      <c r="L42" t="s">
        <v>45</v>
      </c>
      <c r="M42" t="s">
        <v>49</v>
      </c>
      <c r="N42">
        <v>1050</v>
      </c>
      <c r="O42" s="1">
        <f t="shared" si="4"/>
        <v>0</v>
      </c>
      <c r="P42" s="4">
        <f t="shared" si="5"/>
        <v>0</v>
      </c>
    </row>
    <row r="43" spans="1:16" ht="15" customHeight="1" x14ac:dyDescent="0.25">
      <c r="A43" s="5">
        <v>43140</v>
      </c>
      <c r="B43" t="s">
        <v>22</v>
      </c>
      <c r="C43" t="s">
        <v>12</v>
      </c>
      <c r="D43" t="s">
        <v>65</v>
      </c>
      <c r="F43" t="s">
        <v>74</v>
      </c>
      <c r="G43" s="2"/>
      <c r="H43" s="3">
        <v>1050</v>
      </c>
      <c r="I43">
        <v>8</v>
      </c>
      <c r="J43" s="3">
        <v>0</v>
      </c>
      <c r="K43" s="3">
        <f t="shared" si="3"/>
        <v>1050</v>
      </c>
      <c r="L43" t="s">
        <v>45</v>
      </c>
      <c r="M43" t="s">
        <v>49</v>
      </c>
      <c r="N43">
        <v>1050</v>
      </c>
      <c r="O43" s="1">
        <f t="shared" si="4"/>
        <v>0</v>
      </c>
      <c r="P43" s="4">
        <f t="shared" si="5"/>
        <v>0</v>
      </c>
    </row>
    <row r="44" spans="1:16" ht="15" customHeight="1" x14ac:dyDescent="0.25">
      <c r="A44" s="5">
        <v>43135</v>
      </c>
      <c r="B44" t="s">
        <v>22</v>
      </c>
      <c r="C44" t="s">
        <v>10</v>
      </c>
      <c r="D44" t="s">
        <v>65</v>
      </c>
      <c r="F44" t="s">
        <v>74</v>
      </c>
      <c r="G44" s="2"/>
      <c r="H44" s="3">
        <v>1000</v>
      </c>
      <c r="I44">
        <v>8</v>
      </c>
      <c r="J44" s="3">
        <v>0</v>
      </c>
      <c r="K44" s="3">
        <f t="shared" si="3"/>
        <v>1000</v>
      </c>
      <c r="L44" t="s">
        <v>45</v>
      </c>
      <c r="M44" t="s">
        <v>49</v>
      </c>
      <c r="N44">
        <v>1050</v>
      </c>
      <c r="O44" s="1">
        <f t="shared" si="4"/>
        <v>50</v>
      </c>
      <c r="P44" s="4">
        <f t="shared" si="5"/>
        <v>4.7619047619047616E-2</v>
      </c>
    </row>
    <row r="45" spans="1:16" ht="15" customHeight="1" x14ac:dyDescent="0.25">
      <c r="A45" s="5">
        <v>43136</v>
      </c>
      <c r="B45" t="s">
        <v>22</v>
      </c>
      <c r="C45" t="s">
        <v>10</v>
      </c>
      <c r="D45" t="s">
        <v>65</v>
      </c>
      <c r="F45" t="s">
        <v>74</v>
      </c>
      <c r="G45" s="2"/>
      <c r="H45" s="3">
        <v>1000</v>
      </c>
      <c r="I45">
        <v>8</v>
      </c>
      <c r="J45" s="3">
        <v>0</v>
      </c>
      <c r="K45" s="3">
        <f t="shared" si="3"/>
        <v>1000</v>
      </c>
      <c r="L45" t="s">
        <v>45</v>
      </c>
      <c r="M45" t="s">
        <v>49</v>
      </c>
      <c r="N45">
        <v>1050</v>
      </c>
      <c r="O45" s="1">
        <f t="shared" si="4"/>
        <v>50</v>
      </c>
      <c r="P45" s="4">
        <f t="shared" si="5"/>
        <v>4.7619047619047616E-2</v>
      </c>
    </row>
    <row r="46" spans="1:16" ht="15" customHeight="1" x14ac:dyDescent="0.25">
      <c r="A46" s="5">
        <v>43138</v>
      </c>
      <c r="B46" t="s">
        <v>22</v>
      </c>
      <c r="C46" t="s">
        <v>10</v>
      </c>
      <c r="D46" t="s">
        <v>65</v>
      </c>
      <c r="F46" t="s">
        <v>74</v>
      </c>
      <c r="G46" s="2"/>
      <c r="H46" s="3">
        <v>1000</v>
      </c>
      <c r="I46">
        <v>8</v>
      </c>
      <c r="J46" s="3">
        <v>0</v>
      </c>
      <c r="K46" s="3">
        <f t="shared" si="3"/>
        <v>1000</v>
      </c>
      <c r="L46" t="s">
        <v>45</v>
      </c>
      <c r="M46" t="s">
        <v>49</v>
      </c>
      <c r="N46">
        <v>1050</v>
      </c>
      <c r="O46" s="1">
        <f t="shared" si="4"/>
        <v>50</v>
      </c>
      <c r="P46" s="4">
        <f t="shared" si="5"/>
        <v>4.7619047619047616E-2</v>
      </c>
    </row>
    <row r="47" spans="1:16" ht="15" customHeight="1" x14ac:dyDescent="0.25">
      <c r="A47" s="5">
        <v>43139</v>
      </c>
      <c r="B47" t="s">
        <v>22</v>
      </c>
      <c r="C47" t="s">
        <v>10</v>
      </c>
      <c r="D47" t="s">
        <v>65</v>
      </c>
      <c r="F47" t="s">
        <v>74</v>
      </c>
      <c r="G47" s="2"/>
      <c r="H47" s="3">
        <v>1000</v>
      </c>
      <c r="I47">
        <v>8</v>
      </c>
      <c r="J47" s="3">
        <v>0</v>
      </c>
      <c r="K47" s="3">
        <f t="shared" si="3"/>
        <v>1000</v>
      </c>
      <c r="L47" t="s">
        <v>45</v>
      </c>
      <c r="M47" t="s">
        <v>49</v>
      </c>
      <c r="N47">
        <v>1050</v>
      </c>
      <c r="O47" s="1">
        <f t="shared" si="4"/>
        <v>50</v>
      </c>
      <c r="P47" s="4">
        <f t="shared" si="5"/>
        <v>4.7619047619047616E-2</v>
      </c>
    </row>
    <row r="48" spans="1:16" ht="15" customHeight="1" x14ac:dyDescent="0.25">
      <c r="A48" s="5">
        <v>43140</v>
      </c>
      <c r="B48" t="s">
        <v>22</v>
      </c>
      <c r="C48" t="s">
        <v>10</v>
      </c>
      <c r="D48" t="s">
        <v>65</v>
      </c>
      <c r="F48" t="s">
        <v>74</v>
      </c>
      <c r="G48" s="2"/>
      <c r="H48" s="3">
        <v>1000</v>
      </c>
      <c r="I48">
        <v>8</v>
      </c>
      <c r="J48" s="3">
        <v>0</v>
      </c>
      <c r="K48" s="3">
        <f t="shared" si="3"/>
        <v>1000</v>
      </c>
      <c r="L48" t="s">
        <v>45</v>
      </c>
      <c r="M48" t="s">
        <v>49</v>
      </c>
      <c r="N48">
        <v>1050</v>
      </c>
      <c r="O48" s="1">
        <f t="shared" si="4"/>
        <v>50</v>
      </c>
      <c r="P48" s="4">
        <f t="shared" si="5"/>
        <v>4.7619047619047616E-2</v>
      </c>
    </row>
    <row r="49" spans="1:16" ht="15" customHeight="1" x14ac:dyDescent="0.25">
      <c r="A49" s="5">
        <v>43135</v>
      </c>
      <c r="B49" t="s">
        <v>22</v>
      </c>
      <c r="C49" t="s">
        <v>11</v>
      </c>
      <c r="D49" t="s">
        <v>65</v>
      </c>
      <c r="F49" t="s">
        <v>74</v>
      </c>
      <c r="G49" s="2"/>
      <c r="H49" s="3">
        <v>1000</v>
      </c>
      <c r="I49">
        <v>8</v>
      </c>
      <c r="J49" s="3">
        <v>0</v>
      </c>
      <c r="K49" s="3">
        <f t="shared" si="3"/>
        <v>1000</v>
      </c>
      <c r="L49" t="s">
        <v>45</v>
      </c>
      <c r="M49" t="s">
        <v>49</v>
      </c>
      <c r="N49">
        <v>1000</v>
      </c>
      <c r="O49" s="1">
        <f t="shared" si="4"/>
        <v>0</v>
      </c>
      <c r="P49" s="4">
        <f t="shared" si="5"/>
        <v>0</v>
      </c>
    </row>
    <row r="50" spans="1:16" ht="15" customHeight="1" x14ac:dyDescent="0.25">
      <c r="A50" s="5">
        <v>43136</v>
      </c>
      <c r="B50" t="s">
        <v>22</v>
      </c>
      <c r="C50" t="s">
        <v>11</v>
      </c>
      <c r="D50" t="s">
        <v>65</v>
      </c>
      <c r="F50" t="s">
        <v>74</v>
      </c>
      <c r="G50" s="2"/>
      <c r="H50" s="3">
        <v>1000</v>
      </c>
      <c r="I50">
        <v>8</v>
      </c>
      <c r="J50" s="3">
        <v>0</v>
      </c>
      <c r="K50" s="3">
        <f t="shared" si="3"/>
        <v>1000</v>
      </c>
      <c r="L50" t="s">
        <v>45</v>
      </c>
      <c r="M50" t="s">
        <v>49</v>
      </c>
      <c r="N50">
        <v>1000</v>
      </c>
      <c r="O50" s="1">
        <f t="shared" si="4"/>
        <v>0</v>
      </c>
      <c r="P50" s="4">
        <f t="shared" si="5"/>
        <v>0</v>
      </c>
    </row>
    <row r="51" spans="1:16" ht="15" customHeight="1" x14ac:dyDescent="0.25">
      <c r="A51" s="5">
        <v>43138</v>
      </c>
      <c r="B51" t="s">
        <v>22</v>
      </c>
      <c r="C51" t="s">
        <v>11</v>
      </c>
      <c r="D51" t="s">
        <v>65</v>
      </c>
      <c r="F51" t="s">
        <v>74</v>
      </c>
      <c r="G51" s="2"/>
      <c r="H51" s="3">
        <v>1000</v>
      </c>
      <c r="I51">
        <v>8</v>
      </c>
      <c r="J51" s="3">
        <v>0</v>
      </c>
      <c r="K51" s="3">
        <f t="shared" si="3"/>
        <v>1000</v>
      </c>
      <c r="L51" t="s">
        <v>45</v>
      </c>
      <c r="M51" t="s">
        <v>49</v>
      </c>
      <c r="N51">
        <v>1000</v>
      </c>
      <c r="O51" s="1">
        <f t="shared" si="4"/>
        <v>0</v>
      </c>
      <c r="P51" s="4">
        <f t="shared" si="5"/>
        <v>0</v>
      </c>
    </row>
    <row r="52" spans="1:16" ht="15" customHeight="1" x14ac:dyDescent="0.25">
      <c r="A52" s="5">
        <v>43139</v>
      </c>
      <c r="B52" t="s">
        <v>22</v>
      </c>
      <c r="C52" t="s">
        <v>11</v>
      </c>
      <c r="D52" t="s">
        <v>65</v>
      </c>
      <c r="F52" t="s">
        <v>74</v>
      </c>
      <c r="G52" s="2"/>
      <c r="H52" s="3">
        <v>1000</v>
      </c>
      <c r="I52">
        <v>8</v>
      </c>
      <c r="J52" s="3">
        <v>0</v>
      </c>
      <c r="K52" s="3">
        <f t="shared" si="3"/>
        <v>1000</v>
      </c>
      <c r="L52" t="s">
        <v>45</v>
      </c>
      <c r="M52" t="s">
        <v>49</v>
      </c>
      <c r="N52">
        <v>1000</v>
      </c>
      <c r="O52" s="1">
        <f t="shared" si="4"/>
        <v>0</v>
      </c>
      <c r="P52" s="4">
        <f t="shared" si="5"/>
        <v>0</v>
      </c>
    </row>
    <row r="53" spans="1:16" ht="15" customHeight="1" x14ac:dyDescent="0.25">
      <c r="A53" s="5">
        <v>43140</v>
      </c>
      <c r="B53" t="s">
        <v>22</v>
      </c>
      <c r="C53" t="s">
        <v>11</v>
      </c>
      <c r="D53" t="s">
        <v>65</v>
      </c>
      <c r="F53" t="s">
        <v>74</v>
      </c>
      <c r="G53" s="2"/>
      <c r="H53" s="3">
        <v>1000</v>
      </c>
      <c r="I53">
        <v>8</v>
      </c>
      <c r="J53" s="3">
        <v>0</v>
      </c>
      <c r="K53" s="3">
        <f t="shared" si="3"/>
        <v>1000</v>
      </c>
      <c r="L53" t="s">
        <v>45</v>
      </c>
      <c r="M53" t="s">
        <v>49</v>
      </c>
      <c r="N53">
        <v>1000</v>
      </c>
      <c r="O53" s="1">
        <f t="shared" si="4"/>
        <v>0</v>
      </c>
      <c r="P53" s="4">
        <f t="shared" si="5"/>
        <v>0</v>
      </c>
    </row>
    <row r="54" spans="1:16" ht="15" customHeight="1" x14ac:dyDescent="0.25">
      <c r="A54" s="5">
        <v>43135</v>
      </c>
      <c r="B54" t="s">
        <v>22</v>
      </c>
      <c r="C54" t="s">
        <v>13</v>
      </c>
      <c r="D54" t="s">
        <v>65</v>
      </c>
      <c r="F54" t="s">
        <v>74</v>
      </c>
      <c r="G54" s="2"/>
      <c r="H54" s="3">
        <v>1150</v>
      </c>
      <c r="I54">
        <v>8</v>
      </c>
      <c r="J54" s="3">
        <v>0</v>
      </c>
      <c r="K54" s="3">
        <f t="shared" si="3"/>
        <v>1150</v>
      </c>
      <c r="L54" t="s">
        <v>45</v>
      </c>
      <c r="M54" t="s">
        <v>49</v>
      </c>
      <c r="N54">
        <v>1150</v>
      </c>
      <c r="O54" s="1">
        <f t="shared" si="4"/>
        <v>0</v>
      </c>
      <c r="P54" s="4">
        <f t="shared" si="5"/>
        <v>0</v>
      </c>
    </row>
    <row r="55" spans="1:16" ht="15" customHeight="1" x14ac:dyDescent="0.25">
      <c r="A55" s="5">
        <v>43136</v>
      </c>
      <c r="B55" t="s">
        <v>22</v>
      </c>
      <c r="C55" t="s">
        <v>13</v>
      </c>
      <c r="D55" t="s">
        <v>65</v>
      </c>
      <c r="F55" t="s">
        <v>74</v>
      </c>
      <c r="G55" s="2"/>
      <c r="H55" s="3">
        <v>1150</v>
      </c>
      <c r="I55">
        <v>8</v>
      </c>
      <c r="J55" s="3">
        <v>0</v>
      </c>
      <c r="K55" s="3">
        <f t="shared" si="3"/>
        <v>1150</v>
      </c>
      <c r="L55" t="s">
        <v>45</v>
      </c>
      <c r="M55" t="s">
        <v>49</v>
      </c>
      <c r="N55">
        <v>1150</v>
      </c>
      <c r="O55" s="1">
        <f t="shared" si="4"/>
        <v>0</v>
      </c>
      <c r="P55" s="4">
        <f t="shared" si="5"/>
        <v>0</v>
      </c>
    </row>
    <row r="56" spans="1:16" ht="15" customHeight="1" x14ac:dyDescent="0.25">
      <c r="A56" s="5">
        <v>43138</v>
      </c>
      <c r="B56" t="s">
        <v>22</v>
      </c>
      <c r="C56" t="s">
        <v>13</v>
      </c>
      <c r="D56" t="s">
        <v>65</v>
      </c>
      <c r="F56" t="s">
        <v>74</v>
      </c>
      <c r="G56" s="2"/>
      <c r="H56" s="3">
        <v>1150</v>
      </c>
      <c r="I56">
        <v>8</v>
      </c>
      <c r="J56" s="3">
        <v>0</v>
      </c>
      <c r="K56" s="3">
        <f t="shared" si="3"/>
        <v>1150</v>
      </c>
      <c r="L56" t="s">
        <v>45</v>
      </c>
      <c r="M56" t="s">
        <v>49</v>
      </c>
      <c r="N56">
        <v>1150</v>
      </c>
      <c r="O56" s="1">
        <f t="shared" si="4"/>
        <v>0</v>
      </c>
      <c r="P56" s="4">
        <f t="shared" si="5"/>
        <v>0</v>
      </c>
    </row>
    <row r="57" spans="1:16" ht="15" customHeight="1" x14ac:dyDescent="0.25">
      <c r="A57" s="5">
        <v>43139</v>
      </c>
      <c r="B57" t="s">
        <v>22</v>
      </c>
      <c r="C57" t="s">
        <v>13</v>
      </c>
      <c r="D57" t="s">
        <v>65</v>
      </c>
      <c r="F57" t="s">
        <v>74</v>
      </c>
      <c r="G57" s="2"/>
      <c r="H57" s="3">
        <v>1150</v>
      </c>
      <c r="I57">
        <v>8</v>
      </c>
      <c r="J57" s="3">
        <v>0</v>
      </c>
      <c r="K57" s="3">
        <f t="shared" si="3"/>
        <v>1150</v>
      </c>
      <c r="L57" t="s">
        <v>45</v>
      </c>
      <c r="M57" t="s">
        <v>49</v>
      </c>
      <c r="N57">
        <v>1150</v>
      </c>
      <c r="O57" s="1">
        <f t="shared" si="4"/>
        <v>0</v>
      </c>
      <c r="P57" s="4">
        <f t="shared" si="5"/>
        <v>0</v>
      </c>
    </row>
    <row r="58" spans="1:16" ht="15" customHeight="1" x14ac:dyDescent="0.25">
      <c r="A58" s="5">
        <v>43140</v>
      </c>
      <c r="B58" t="s">
        <v>22</v>
      </c>
      <c r="C58" t="s">
        <v>13</v>
      </c>
      <c r="D58" t="s">
        <v>65</v>
      </c>
      <c r="F58" t="s">
        <v>74</v>
      </c>
      <c r="G58" s="2"/>
      <c r="H58" s="3">
        <v>1150</v>
      </c>
      <c r="I58">
        <v>8</v>
      </c>
      <c r="J58" s="3">
        <v>0</v>
      </c>
      <c r="K58" s="3">
        <f t="shared" si="3"/>
        <v>1150</v>
      </c>
      <c r="L58" t="s">
        <v>45</v>
      </c>
      <c r="M58" t="s">
        <v>49</v>
      </c>
      <c r="N58">
        <v>1150</v>
      </c>
      <c r="O58" s="1">
        <f t="shared" ref="O58:O89" si="6">N58-K58</f>
        <v>0</v>
      </c>
      <c r="P58" s="4">
        <f t="shared" ref="P58:P89" si="7">O58/N58</f>
        <v>0</v>
      </c>
    </row>
    <row r="59" spans="1:16" ht="15" customHeight="1" x14ac:dyDescent="0.25">
      <c r="A59" s="5">
        <v>43135</v>
      </c>
      <c r="B59" t="s">
        <v>26</v>
      </c>
      <c r="C59" t="s">
        <v>4</v>
      </c>
      <c r="D59" t="s">
        <v>65</v>
      </c>
      <c r="F59" t="s">
        <v>74</v>
      </c>
      <c r="G59" s="2"/>
      <c r="H59" s="3">
        <v>1100</v>
      </c>
      <c r="I59">
        <v>8</v>
      </c>
      <c r="J59" s="3">
        <v>0</v>
      </c>
      <c r="K59" s="3">
        <f t="shared" si="3"/>
        <v>1100</v>
      </c>
      <c r="L59" t="s">
        <v>45</v>
      </c>
      <c r="M59" t="s">
        <v>49</v>
      </c>
      <c r="N59">
        <v>1100</v>
      </c>
      <c r="O59" s="1">
        <f t="shared" si="6"/>
        <v>0</v>
      </c>
      <c r="P59" s="4">
        <f t="shared" si="7"/>
        <v>0</v>
      </c>
    </row>
    <row r="60" spans="1:16" ht="15" customHeight="1" x14ac:dyDescent="0.25">
      <c r="A60" s="5">
        <v>43136</v>
      </c>
      <c r="B60" t="s">
        <v>26</v>
      </c>
      <c r="C60" t="s">
        <v>4</v>
      </c>
      <c r="D60" t="s">
        <v>65</v>
      </c>
      <c r="F60" t="s">
        <v>74</v>
      </c>
      <c r="G60" s="2"/>
      <c r="H60" s="3">
        <v>1100</v>
      </c>
      <c r="I60">
        <v>8</v>
      </c>
      <c r="J60" s="3">
        <v>0</v>
      </c>
      <c r="K60" s="3">
        <f t="shared" si="3"/>
        <v>1100</v>
      </c>
      <c r="L60" t="s">
        <v>45</v>
      </c>
      <c r="M60" t="s">
        <v>49</v>
      </c>
      <c r="N60">
        <v>1100</v>
      </c>
      <c r="O60" s="1">
        <f t="shared" si="6"/>
        <v>0</v>
      </c>
      <c r="P60" s="4">
        <f t="shared" si="7"/>
        <v>0</v>
      </c>
    </row>
    <row r="61" spans="1:16" ht="15" customHeight="1" x14ac:dyDescent="0.25">
      <c r="A61" s="5">
        <v>43138</v>
      </c>
      <c r="B61" t="s">
        <v>26</v>
      </c>
      <c r="C61" t="s">
        <v>4</v>
      </c>
      <c r="D61" t="s">
        <v>65</v>
      </c>
      <c r="F61" t="s">
        <v>74</v>
      </c>
      <c r="G61" s="2"/>
      <c r="H61" s="3">
        <v>1100</v>
      </c>
      <c r="I61">
        <v>8</v>
      </c>
      <c r="J61" s="3">
        <v>0</v>
      </c>
      <c r="K61" s="3">
        <f t="shared" si="3"/>
        <v>1100</v>
      </c>
      <c r="L61" t="s">
        <v>45</v>
      </c>
      <c r="M61" t="s">
        <v>49</v>
      </c>
      <c r="N61">
        <v>1100</v>
      </c>
      <c r="O61" s="1">
        <f t="shared" si="6"/>
        <v>0</v>
      </c>
      <c r="P61" s="4">
        <f t="shared" si="7"/>
        <v>0</v>
      </c>
    </row>
    <row r="62" spans="1:16" ht="15" customHeight="1" x14ac:dyDescent="0.25">
      <c r="A62" s="5">
        <v>43139</v>
      </c>
      <c r="B62" t="s">
        <v>26</v>
      </c>
      <c r="C62" t="s">
        <v>4</v>
      </c>
      <c r="D62" t="s">
        <v>65</v>
      </c>
      <c r="F62" t="s">
        <v>74</v>
      </c>
      <c r="G62" s="2"/>
      <c r="H62" s="3">
        <v>1100</v>
      </c>
      <c r="I62">
        <v>8</v>
      </c>
      <c r="J62" s="3">
        <v>0</v>
      </c>
      <c r="K62" s="3">
        <f t="shared" si="3"/>
        <v>1100</v>
      </c>
      <c r="L62" t="s">
        <v>45</v>
      </c>
      <c r="M62" t="s">
        <v>49</v>
      </c>
      <c r="N62">
        <v>1100</v>
      </c>
      <c r="O62" s="1">
        <f t="shared" si="6"/>
        <v>0</v>
      </c>
      <c r="P62" s="4">
        <f t="shared" si="7"/>
        <v>0</v>
      </c>
    </row>
    <row r="63" spans="1:16" ht="15" customHeight="1" x14ac:dyDescent="0.25">
      <c r="A63" s="5">
        <v>43140</v>
      </c>
      <c r="B63" t="s">
        <v>26</v>
      </c>
      <c r="C63" t="s">
        <v>4</v>
      </c>
      <c r="D63" t="s">
        <v>65</v>
      </c>
      <c r="F63" t="s">
        <v>74</v>
      </c>
      <c r="G63" s="2"/>
      <c r="H63" s="3">
        <v>1100</v>
      </c>
      <c r="I63">
        <v>8</v>
      </c>
      <c r="J63" s="3">
        <v>0</v>
      </c>
      <c r="K63" s="3">
        <f t="shared" si="3"/>
        <v>1100</v>
      </c>
      <c r="L63" t="s">
        <v>45</v>
      </c>
      <c r="M63" t="s">
        <v>49</v>
      </c>
      <c r="N63">
        <v>1100</v>
      </c>
      <c r="O63" s="1">
        <f t="shared" si="6"/>
        <v>0</v>
      </c>
      <c r="P63" s="4">
        <f t="shared" si="7"/>
        <v>0</v>
      </c>
    </row>
    <row r="64" spans="1:16" ht="15" customHeight="1" x14ac:dyDescent="0.25">
      <c r="A64" s="5">
        <v>43135</v>
      </c>
      <c r="B64" t="s">
        <v>26</v>
      </c>
      <c r="C64" t="s">
        <v>5</v>
      </c>
      <c r="D64" t="s">
        <v>65</v>
      </c>
      <c r="F64" t="s">
        <v>74</v>
      </c>
      <c r="G64" s="2"/>
      <c r="H64" s="3">
        <v>1000</v>
      </c>
      <c r="I64">
        <v>8</v>
      </c>
      <c r="J64" s="3">
        <v>0</v>
      </c>
      <c r="K64" s="3">
        <f t="shared" si="3"/>
        <v>1000</v>
      </c>
      <c r="L64" t="s">
        <v>45</v>
      </c>
      <c r="M64" t="s">
        <v>49</v>
      </c>
      <c r="N64">
        <v>1000</v>
      </c>
      <c r="O64" s="1">
        <f t="shared" si="6"/>
        <v>0</v>
      </c>
      <c r="P64" s="4">
        <f t="shared" si="7"/>
        <v>0</v>
      </c>
    </row>
    <row r="65" spans="1:16" ht="15" customHeight="1" x14ac:dyDescent="0.25">
      <c r="A65" s="5">
        <v>43136</v>
      </c>
      <c r="B65" t="s">
        <v>26</v>
      </c>
      <c r="C65" t="s">
        <v>5</v>
      </c>
      <c r="D65" t="s">
        <v>65</v>
      </c>
      <c r="F65" t="s">
        <v>74</v>
      </c>
      <c r="G65" s="2"/>
      <c r="H65" s="3">
        <v>1000</v>
      </c>
      <c r="I65">
        <v>8</v>
      </c>
      <c r="J65" s="3">
        <v>0</v>
      </c>
      <c r="K65" s="3">
        <f t="shared" si="3"/>
        <v>1000</v>
      </c>
      <c r="L65" t="s">
        <v>45</v>
      </c>
      <c r="M65" t="s">
        <v>49</v>
      </c>
      <c r="N65">
        <v>1000</v>
      </c>
      <c r="O65" s="1">
        <f t="shared" si="6"/>
        <v>0</v>
      </c>
      <c r="P65" s="4">
        <f t="shared" si="7"/>
        <v>0</v>
      </c>
    </row>
    <row r="66" spans="1:16" ht="15" customHeight="1" x14ac:dyDescent="0.25">
      <c r="A66" s="5">
        <v>43138</v>
      </c>
      <c r="B66" t="s">
        <v>26</v>
      </c>
      <c r="C66" t="s">
        <v>5</v>
      </c>
      <c r="D66" t="s">
        <v>65</v>
      </c>
      <c r="F66" t="s">
        <v>74</v>
      </c>
      <c r="G66" s="2"/>
      <c r="H66" s="3">
        <v>1000</v>
      </c>
      <c r="I66">
        <v>8</v>
      </c>
      <c r="J66" s="3">
        <v>0</v>
      </c>
      <c r="K66" s="3">
        <f t="shared" si="3"/>
        <v>1000</v>
      </c>
      <c r="L66" t="s">
        <v>45</v>
      </c>
      <c r="M66" t="s">
        <v>49</v>
      </c>
      <c r="N66">
        <v>1000</v>
      </c>
      <c r="O66" s="1">
        <f t="shared" si="6"/>
        <v>0</v>
      </c>
      <c r="P66" s="4">
        <f t="shared" si="7"/>
        <v>0</v>
      </c>
    </row>
    <row r="67" spans="1:16" ht="15" customHeight="1" x14ac:dyDescent="0.25">
      <c r="A67" s="5">
        <v>43139</v>
      </c>
      <c r="B67" t="s">
        <v>26</v>
      </c>
      <c r="C67" t="s">
        <v>5</v>
      </c>
      <c r="D67" t="s">
        <v>65</v>
      </c>
      <c r="F67" t="s">
        <v>74</v>
      </c>
      <c r="G67" s="2"/>
      <c r="H67" s="3">
        <v>1000</v>
      </c>
      <c r="I67">
        <v>8</v>
      </c>
      <c r="J67" s="3">
        <v>0</v>
      </c>
      <c r="K67" s="3">
        <f t="shared" si="3"/>
        <v>1000</v>
      </c>
      <c r="L67" t="s">
        <v>45</v>
      </c>
      <c r="M67" t="s">
        <v>49</v>
      </c>
      <c r="N67">
        <v>1000</v>
      </c>
      <c r="O67" s="1">
        <f t="shared" si="6"/>
        <v>0</v>
      </c>
      <c r="P67" s="4">
        <f t="shared" si="7"/>
        <v>0</v>
      </c>
    </row>
    <row r="68" spans="1:16" ht="15" customHeight="1" x14ac:dyDescent="0.25">
      <c r="A68" s="5">
        <v>43140</v>
      </c>
      <c r="B68" t="s">
        <v>26</v>
      </c>
      <c r="C68" t="s">
        <v>5</v>
      </c>
      <c r="D68" t="s">
        <v>65</v>
      </c>
      <c r="F68" t="s">
        <v>74</v>
      </c>
      <c r="G68" s="2"/>
      <c r="H68" s="3">
        <v>1000</v>
      </c>
      <c r="I68">
        <v>8</v>
      </c>
      <c r="J68" s="3">
        <v>0</v>
      </c>
      <c r="K68" s="3">
        <f t="shared" si="3"/>
        <v>1000</v>
      </c>
      <c r="L68" t="s">
        <v>45</v>
      </c>
      <c r="M68" t="s">
        <v>49</v>
      </c>
      <c r="N68">
        <v>1000</v>
      </c>
      <c r="O68" s="1">
        <f t="shared" si="6"/>
        <v>0</v>
      </c>
      <c r="P68" s="4">
        <f t="shared" si="7"/>
        <v>0</v>
      </c>
    </row>
    <row r="69" spans="1:16" ht="15" customHeight="1" x14ac:dyDescent="0.25">
      <c r="A69" s="5">
        <v>43135</v>
      </c>
      <c r="B69" t="s">
        <v>24</v>
      </c>
      <c r="C69" t="s">
        <v>7</v>
      </c>
      <c r="D69" t="s">
        <v>65</v>
      </c>
      <c r="F69" t="s">
        <v>74</v>
      </c>
      <c r="G69" s="2"/>
      <c r="H69" s="3">
        <v>999</v>
      </c>
      <c r="I69">
        <v>8</v>
      </c>
      <c r="J69" s="3">
        <v>0</v>
      </c>
      <c r="K69" s="3">
        <f t="shared" si="3"/>
        <v>999</v>
      </c>
      <c r="L69" t="s">
        <v>45</v>
      </c>
      <c r="M69" t="s">
        <v>49</v>
      </c>
      <c r="N69">
        <v>1400</v>
      </c>
      <c r="O69" s="1">
        <f t="shared" si="6"/>
        <v>401</v>
      </c>
      <c r="P69" s="4">
        <f t="shared" si="7"/>
        <v>0.28642857142857142</v>
      </c>
    </row>
    <row r="70" spans="1:16" ht="15" customHeight="1" x14ac:dyDescent="0.25">
      <c r="A70" s="5">
        <v>43136</v>
      </c>
      <c r="B70" t="s">
        <v>24</v>
      </c>
      <c r="C70" t="s">
        <v>7</v>
      </c>
      <c r="D70" t="s">
        <v>65</v>
      </c>
      <c r="F70" t="s">
        <v>74</v>
      </c>
      <c r="G70" s="2"/>
      <c r="H70" s="3">
        <v>999</v>
      </c>
      <c r="I70">
        <v>8</v>
      </c>
      <c r="J70" s="3">
        <v>0</v>
      </c>
      <c r="K70" s="3">
        <f t="shared" si="3"/>
        <v>999</v>
      </c>
      <c r="L70" t="s">
        <v>45</v>
      </c>
      <c r="M70" t="s">
        <v>49</v>
      </c>
      <c r="N70">
        <v>1400</v>
      </c>
      <c r="O70" s="1">
        <f t="shared" si="6"/>
        <v>401</v>
      </c>
      <c r="P70" s="4">
        <f t="shared" si="7"/>
        <v>0.28642857142857142</v>
      </c>
    </row>
    <row r="71" spans="1:16" ht="15" customHeight="1" x14ac:dyDescent="0.25">
      <c r="A71" s="5">
        <v>43138</v>
      </c>
      <c r="B71" t="s">
        <v>24</v>
      </c>
      <c r="C71" t="s">
        <v>7</v>
      </c>
      <c r="D71" t="s">
        <v>65</v>
      </c>
      <c r="F71" t="s">
        <v>74</v>
      </c>
      <c r="G71" s="2"/>
      <c r="H71" s="3">
        <v>999</v>
      </c>
      <c r="I71">
        <v>8</v>
      </c>
      <c r="J71" s="3">
        <v>0</v>
      </c>
      <c r="K71" s="3">
        <f t="shared" si="3"/>
        <v>999</v>
      </c>
      <c r="L71" t="s">
        <v>45</v>
      </c>
      <c r="M71" t="s">
        <v>49</v>
      </c>
      <c r="N71">
        <v>1400</v>
      </c>
      <c r="O71" s="1">
        <f t="shared" si="6"/>
        <v>401</v>
      </c>
      <c r="P71" s="4">
        <f t="shared" si="7"/>
        <v>0.28642857142857142</v>
      </c>
    </row>
    <row r="72" spans="1:16" ht="15" customHeight="1" x14ac:dyDescent="0.25">
      <c r="A72" s="5">
        <v>43139</v>
      </c>
      <c r="B72" t="s">
        <v>24</v>
      </c>
      <c r="C72" t="s">
        <v>7</v>
      </c>
      <c r="D72" t="s">
        <v>65</v>
      </c>
      <c r="F72" t="s">
        <v>74</v>
      </c>
      <c r="G72" s="2"/>
      <c r="H72" s="3">
        <v>999</v>
      </c>
      <c r="I72">
        <v>8</v>
      </c>
      <c r="J72" s="3">
        <v>0</v>
      </c>
      <c r="K72" s="3">
        <f t="shared" si="3"/>
        <v>999</v>
      </c>
      <c r="L72" t="s">
        <v>45</v>
      </c>
      <c r="M72" t="s">
        <v>49</v>
      </c>
      <c r="N72">
        <v>1400</v>
      </c>
      <c r="O72" s="1">
        <f t="shared" si="6"/>
        <v>401</v>
      </c>
      <c r="P72" s="4">
        <f t="shared" si="7"/>
        <v>0.28642857142857142</v>
      </c>
    </row>
    <row r="73" spans="1:16" ht="15" customHeight="1" x14ac:dyDescent="0.25">
      <c r="A73" s="5">
        <v>43140</v>
      </c>
      <c r="B73" t="s">
        <v>24</v>
      </c>
      <c r="C73" t="s">
        <v>7</v>
      </c>
      <c r="D73" t="s">
        <v>65</v>
      </c>
      <c r="F73" t="s">
        <v>74</v>
      </c>
      <c r="G73" s="2"/>
      <c r="H73" s="3">
        <v>999</v>
      </c>
      <c r="I73">
        <v>8</v>
      </c>
      <c r="J73" s="3">
        <v>0</v>
      </c>
      <c r="K73" s="3">
        <f t="shared" si="3"/>
        <v>999</v>
      </c>
      <c r="L73" t="s">
        <v>45</v>
      </c>
      <c r="M73" t="s">
        <v>49</v>
      </c>
      <c r="N73">
        <v>1400</v>
      </c>
      <c r="O73" s="1">
        <f t="shared" si="6"/>
        <v>401</v>
      </c>
      <c r="P73" s="4">
        <f t="shared" si="7"/>
        <v>0.28642857142857142</v>
      </c>
    </row>
    <row r="74" spans="1:16" ht="15" customHeight="1" x14ac:dyDescent="0.25">
      <c r="A74" s="5">
        <v>43135</v>
      </c>
      <c r="B74" t="s">
        <v>24</v>
      </c>
      <c r="C74" t="s">
        <v>3</v>
      </c>
      <c r="D74" t="s">
        <v>65</v>
      </c>
      <c r="F74" t="s">
        <v>74</v>
      </c>
      <c r="G74" s="2"/>
      <c r="H74" s="3">
        <v>1099</v>
      </c>
      <c r="I74">
        <v>8</v>
      </c>
      <c r="J74" s="3">
        <v>0</v>
      </c>
      <c r="K74" s="3">
        <f t="shared" si="3"/>
        <v>1099</v>
      </c>
      <c r="L74" t="s">
        <v>45</v>
      </c>
      <c r="M74" t="s">
        <v>49</v>
      </c>
      <c r="N74">
        <v>1600</v>
      </c>
      <c r="O74" s="1">
        <f t="shared" si="6"/>
        <v>501</v>
      </c>
      <c r="P74" s="4">
        <f t="shared" si="7"/>
        <v>0.31312499999999999</v>
      </c>
    </row>
    <row r="75" spans="1:16" ht="15" customHeight="1" x14ac:dyDescent="0.25">
      <c r="A75" s="5">
        <v>43136</v>
      </c>
      <c r="B75" t="s">
        <v>24</v>
      </c>
      <c r="C75" t="s">
        <v>3</v>
      </c>
      <c r="D75" t="s">
        <v>65</v>
      </c>
      <c r="F75" t="s">
        <v>74</v>
      </c>
      <c r="G75" s="2"/>
      <c r="H75" s="3">
        <v>1099</v>
      </c>
      <c r="I75">
        <v>8</v>
      </c>
      <c r="J75" s="3">
        <v>0</v>
      </c>
      <c r="K75" s="3">
        <f t="shared" si="3"/>
        <v>1099</v>
      </c>
      <c r="L75" t="s">
        <v>45</v>
      </c>
      <c r="M75" t="s">
        <v>49</v>
      </c>
      <c r="N75">
        <v>1600</v>
      </c>
      <c r="O75" s="1">
        <f t="shared" si="6"/>
        <v>501</v>
      </c>
      <c r="P75" s="4">
        <f t="shared" si="7"/>
        <v>0.31312499999999999</v>
      </c>
    </row>
    <row r="76" spans="1:16" ht="15" customHeight="1" x14ac:dyDescent="0.25">
      <c r="A76" s="5">
        <v>43138</v>
      </c>
      <c r="B76" t="s">
        <v>24</v>
      </c>
      <c r="C76" t="s">
        <v>3</v>
      </c>
      <c r="D76" t="s">
        <v>65</v>
      </c>
      <c r="F76" t="s">
        <v>74</v>
      </c>
      <c r="G76" s="2"/>
      <c r="H76" s="3">
        <v>1099</v>
      </c>
      <c r="I76">
        <v>8</v>
      </c>
      <c r="J76" s="3">
        <v>0</v>
      </c>
      <c r="K76" s="3">
        <f t="shared" si="3"/>
        <v>1099</v>
      </c>
      <c r="L76" t="s">
        <v>45</v>
      </c>
      <c r="M76" t="s">
        <v>49</v>
      </c>
      <c r="N76">
        <v>1600</v>
      </c>
      <c r="O76" s="1">
        <f t="shared" si="6"/>
        <v>501</v>
      </c>
      <c r="P76" s="4">
        <f t="shared" si="7"/>
        <v>0.31312499999999999</v>
      </c>
    </row>
    <row r="77" spans="1:16" ht="15" customHeight="1" x14ac:dyDescent="0.25">
      <c r="A77" s="5">
        <v>43139</v>
      </c>
      <c r="B77" t="s">
        <v>24</v>
      </c>
      <c r="C77" t="s">
        <v>3</v>
      </c>
      <c r="D77" t="s">
        <v>65</v>
      </c>
      <c r="F77" t="s">
        <v>74</v>
      </c>
      <c r="G77" s="2"/>
      <c r="H77" s="3">
        <v>1099</v>
      </c>
      <c r="I77">
        <v>8</v>
      </c>
      <c r="J77" s="3">
        <v>0</v>
      </c>
      <c r="K77" s="3">
        <f t="shared" si="3"/>
        <v>1099</v>
      </c>
      <c r="L77" t="s">
        <v>45</v>
      </c>
      <c r="M77" t="s">
        <v>49</v>
      </c>
      <c r="N77">
        <v>1600</v>
      </c>
      <c r="O77" s="1">
        <f t="shared" si="6"/>
        <v>501</v>
      </c>
      <c r="P77" s="4">
        <f t="shared" si="7"/>
        <v>0.31312499999999999</v>
      </c>
    </row>
    <row r="78" spans="1:16" ht="15" customHeight="1" x14ac:dyDescent="0.25">
      <c r="A78" s="5">
        <v>43140</v>
      </c>
      <c r="B78" t="s">
        <v>24</v>
      </c>
      <c r="C78" t="s">
        <v>3</v>
      </c>
      <c r="D78" t="s">
        <v>65</v>
      </c>
      <c r="F78" t="s">
        <v>74</v>
      </c>
      <c r="G78" s="2"/>
      <c r="H78" s="3">
        <v>1099</v>
      </c>
      <c r="I78">
        <v>8</v>
      </c>
      <c r="J78" s="3">
        <v>0</v>
      </c>
      <c r="K78" s="3">
        <f t="shared" si="3"/>
        <v>1099</v>
      </c>
      <c r="L78" t="s">
        <v>45</v>
      </c>
      <c r="M78" t="s">
        <v>49</v>
      </c>
      <c r="N78">
        <v>1600</v>
      </c>
      <c r="O78" s="1">
        <f t="shared" si="6"/>
        <v>501</v>
      </c>
      <c r="P78" s="4">
        <f t="shared" si="7"/>
        <v>0.31312499999999999</v>
      </c>
    </row>
    <row r="79" spans="1:16" ht="15" customHeight="1" x14ac:dyDescent="0.25">
      <c r="A79" s="5">
        <v>43135</v>
      </c>
      <c r="B79" t="s">
        <v>24</v>
      </c>
      <c r="C79" t="s">
        <v>0</v>
      </c>
      <c r="D79" t="s">
        <v>65</v>
      </c>
      <c r="F79" t="s">
        <v>74</v>
      </c>
      <c r="G79" s="2"/>
      <c r="H79" s="3">
        <v>809</v>
      </c>
      <c r="I79">
        <v>8</v>
      </c>
      <c r="J79" s="3">
        <v>0</v>
      </c>
      <c r="K79" s="3">
        <f t="shared" si="3"/>
        <v>809</v>
      </c>
      <c r="L79" t="s">
        <v>45</v>
      </c>
      <c r="M79" t="s">
        <v>49</v>
      </c>
      <c r="N79">
        <v>1400</v>
      </c>
      <c r="O79" s="1">
        <f t="shared" si="6"/>
        <v>591</v>
      </c>
      <c r="P79" s="4">
        <f t="shared" si="7"/>
        <v>0.42214285714285715</v>
      </c>
    </row>
    <row r="80" spans="1:16" ht="15" customHeight="1" x14ac:dyDescent="0.25">
      <c r="A80" s="5">
        <v>43136</v>
      </c>
      <c r="B80" t="s">
        <v>24</v>
      </c>
      <c r="C80" t="s">
        <v>0</v>
      </c>
      <c r="D80" t="s">
        <v>65</v>
      </c>
      <c r="F80" t="s">
        <v>74</v>
      </c>
      <c r="G80" s="2"/>
      <c r="H80" s="3">
        <v>809</v>
      </c>
      <c r="I80">
        <v>8</v>
      </c>
      <c r="J80" s="3">
        <v>0</v>
      </c>
      <c r="K80" s="3">
        <f t="shared" si="3"/>
        <v>809</v>
      </c>
      <c r="L80" t="s">
        <v>45</v>
      </c>
      <c r="M80" t="s">
        <v>49</v>
      </c>
      <c r="N80">
        <v>1400</v>
      </c>
      <c r="O80" s="1">
        <f t="shared" si="6"/>
        <v>591</v>
      </c>
      <c r="P80" s="4">
        <f t="shared" si="7"/>
        <v>0.42214285714285715</v>
      </c>
    </row>
    <row r="81" spans="1:16" ht="15" customHeight="1" x14ac:dyDescent="0.25">
      <c r="A81" s="5">
        <v>43138</v>
      </c>
      <c r="B81" t="s">
        <v>24</v>
      </c>
      <c r="C81" t="s">
        <v>0</v>
      </c>
      <c r="D81" t="s">
        <v>65</v>
      </c>
      <c r="F81" t="s">
        <v>74</v>
      </c>
      <c r="G81" s="2"/>
      <c r="H81" s="3">
        <v>809</v>
      </c>
      <c r="I81">
        <v>8</v>
      </c>
      <c r="J81" s="3">
        <v>0</v>
      </c>
      <c r="K81" s="3">
        <f t="shared" si="3"/>
        <v>809</v>
      </c>
      <c r="L81" t="s">
        <v>45</v>
      </c>
      <c r="M81" t="s">
        <v>49</v>
      </c>
      <c r="N81">
        <v>1400</v>
      </c>
      <c r="O81" s="1">
        <f t="shared" si="6"/>
        <v>591</v>
      </c>
      <c r="P81" s="4">
        <f t="shared" si="7"/>
        <v>0.42214285714285715</v>
      </c>
    </row>
    <row r="82" spans="1:16" ht="15" customHeight="1" x14ac:dyDescent="0.25">
      <c r="A82" s="5">
        <v>43139</v>
      </c>
      <c r="B82" t="s">
        <v>24</v>
      </c>
      <c r="C82" t="s">
        <v>0</v>
      </c>
      <c r="D82" t="s">
        <v>65</v>
      </c>
      <c r="F82" t="s">
        <v>74</v>
      </c>
      <c r="G82" s="2"/>
      <c r="H82" s="3">
        <v>809</v>
      </c>
      <c r="I82">
        <v>8</v>
      </c>
      <c r="J82" s="3">
        <v>0</v>
      </c>
      <c r="K82" s="3">
        <f t="shared" si="3"/>
        <v>809</v>
      </c>
      <c r="L82" t="s">
        <v>45</v>
      </c>
      <c r="M82" t="s">
        <v>49</v>
      </c>
      <c r="N82">
        <v>1400</v>
      </c>
      <c r="O82" s="1">
        <f t="shared" si="6"/>
        <v>591</v>
      </c>
      <c r="P82" s="4">
        <f t="shared" si="7"/>
        <v>0.42214285714285715</v>
      </c>
    </row>
    <row r="83" spans="1:16" ht="15" customHeight="1" x14ac:dyDescent="0.25">
      <c r="A83" s="5">
        <v>43140</v>
      </c>
      <c r="B83" t="s">
        <v>24</v>
      </c>
      <c r="C83" t="s">
        <v>0</v>
      </c>
      <c r="D83" t="s">
        <v>65</v>
      </c>
      <c r="F83" t="s">
        <v>74</v>
      </c>
      <c r="G83" s="2"/>
      <c r="H83" s="3">
        <v>809</v>
      </c>
      <c r="I83">
        <v>8</v>
      </c>
      <c r="J83" s="3">
        <v>0</v>
      </c>
      <c r="K83" s="3">
        <f t="shared" si="3"/>
        <v>809</v>
      </c>
      <c r="L83" t="s">
        <v>45</v>
      </c>
      <c r="M83" t="s">
        <v>49</v>
      </c>
      <c r="N83">
        <v>1400</v>
      </c>
      <c r="O83" s="1">
        <f t="shared" si="6"/>
        <v>591</v>
      </c>
      <c r="P83" s="4">
        <f t="shared" si="7"/>
        <v>0.42214285714285715</v>
      </c>
    </row>
    <row r="84" spans="1:16" ht="15" customHeight="1" x14ac:dyDescent="0.25">
      <c r="A84" s="5">
        <v>43135</v>
      </c>
      <c r="B84" t="s">
        <v>24</v>
      </c>
      <c r="C84" t="s">
        <v>8</v>
      </c>
      <c r="D84" t="s">
        <v>65</v>
      </c>
      <c r="F84" t="s">
        <v>74</v>
      </c>
      <c r="G84" s="2"/>
      <c r="H84" s="3">
        <v>999</v>
      </c>
      <c r="I84">
        <v>8</v>
      </c>
      <c r="J84" s="3">
        <v>0</v>
      </c>
      <c r="K84" s="3">
        <f t="shared" ref="K84:K93" si="8">H84+J84</f>
        <v>999</v>
      </c>
      <c r="L84" t="s">
        <v>45</v>
      </c>
      <c r="M84" t="s">
        <v>49</v>
      </c>
      <c r="N84">
        <v>1400</v>
      </c>
      <c r="O84" s="1">
        <f t="shared" si="6"/>
        <v>401</v>
      </c>
      <c r="P84" s="4">
        <f t="shared" si="7"/>
        <v>0.28642857142857142</v>
      </c>
    </row>
    <row r="85" spans="1:16" ht="15" customHeight="1" x14ac:dyDescent="0.25">
      <c r="A85" s="5">
        <v>43136</v>
      </c>
      <c r="B85" t="s">
        <v>24</v>
      </c>
      <c r="C85" t="s">
        <v>8</v>
      </c>
      <c r="D85" t="s">
        <v>65</v>
      </c>
      <c r="F85" t="s">
        <v>74</v>
      </c>
      <c r="G85" s="2"/>
      <c r="H85" s="3">
        <v>999</v>
      </c>
      <c r="I85">
        <v>8</v>
      </c>
      <c r="J85" s="3">
        <v>0</v>
      </c>
      <c r="K85" s="3">
        <f t="shared" si="8"/>
        <v>999</v>
      </c>
      <c r="L85" t="s">
        <v>45</v>
      </c>
      <c r="M85" t="s">
        <v>49</v>
      </c>
      <c r="N85">
        <v>1400</v>
      </c>
      <c r="O85" s="1">
        <f t="shared" si="6"/>
        <v>401</v>
      </c>
      <c r="P85" s="4">
        <f t="shared" si="7"/>
        <v>0.28642857142857142</v>
      </c>
    </row>
    <row r="86" spans="1:16" ht="15" customHeight="1" x14ac:dyDescent="0.25">
      <c r="A86" s="5">
        <v>43138</v>
      </c>
      <c r="B86" t="s">
        <v>24</v>
      </c>
      <c r="C86" t="s">
        <v>8</v>
      </c>
      <c r="D86" t="s">
        <v>65</v>
      </c>
      <c r="F86" t="s">
        <v>74</v>
      </c>
      <c r="G86" s="2"/>
      <c r="H86" s="3">
        <v>999</v>
      </c>
      <c r="I86">
        <v>8</v>
      </c>
      <c r="J86" s="3">
        <v>0</v>
      </c>
      <c r="K86" s="3">
        <f t="shared" si="8"/>
        <v>999</v>
      </c>
      <c r="L86" t="s">
        <v>45</v>
      </c>
      <c r="M86" t="s">
        <v>49</v>
      </c>
      <c r="N86">
        <v>1400</v>
      </c>
      <c r="O86" s="1">
        <f t="shared" si="6"/>
        <v>401</v>
      </c>
      <c r="P86" s="4">
        <f t="shared" si="7"/>
        <v>0.28642857142857142</v>
      </c>
    </row>
    <row r="87" spans="1:16" ht="15" customHeight="1" x14ac:dyDescent="0.25">
      <c r="A87" s="5">
        <v>43139</v>
      </c>
      <c r="B87" t="s">
        <v>24</v>
      </c>
      <c r="C87" t="s">
        <v>8</v>
      </c>
      <c r="D87" t="s">
        <v>65</v>
      </c>
      <c r="F87" t="s">
        <v>74</v>
      </c>
      <c r="G87" s="2"/>
      <c r="H87" s="3">
        <v>999</v>
      </c>
      <c r="I87">
        <v>8</v>
      </c>
      <c r="J87" s="3">
        <v>0</v>
      </c>
      <c r="K87" s="3">
        <f t="shared" si="8"/>
        <v>999</v>
      </c>
      <c r="L87" t="s">
        <v>45</v>
      </c>
      <c r="M87" t="s">
        <v>49</v>
      </c>
      <c r="N87">
        <v>1400</v>
      </c>
      <c r="O87" s="1">
        <f t="shared" si="6"/>
        <v>401</v>
      </c>
      <c r="P87" s="4">
        <f t="shared" si="7"/>
        <v>0.28642857142857142</v>
      </c>
    </row>
    <row r="88" spans="1:16" ht="15" customHeight="1" x14ac:dyDescent="0.25">
      <c r="A88" s="5">
        <v>43140</v>
      </c>
      <c r="B88" t="s">
        <v>24</v>
      </c>
      <c r="C88" t="s">
        <v>8</v>
      </c>
      <c r="D88" t="s">
        <v>65</v>
      </c>
      <c r="F88" t="s">
        <v>74</v>
      </c>
      <c r="G88" s="2"/>
      <c r="H88" s="3">
        <v>999</v>
      </c>
      <c r="I88">
        <v>8</v>
      </c>
      <c r="J88" s="3">
        <v>0</v>
      </c>
      <c r="K88" s="3">
        <f t="shared" si="8"/>
        <v>999</v>
      </c>
      <c r="L88" t="s">
        <v>45</v>
      </c>
      <c r="M88" t="s">
        <v>49</v>
      </c>
      <c r="N88">
        <v>1400</v>
      </c>
      <c r="O88" s="1">
        <f t="shared" si="6"/>
        <v>401</v>
      </c>
      <c r="P88" s="4">
        <f t="shared" si="7"/>
        <v>0.28642857142857142</v>
      </c>
    </row>
    <row r="89" spans="1:16" ht="15" customHeight="1" x14ac:dyDescent="0.25">
      <c r="A89" s="5">
        <v>43135</v>
      </c>
      <c r="B89" t="s">
        <v>24</v>
      </c>
      <c r="C89" t="s">
        <v>6</v>
      </c>
      <c r="D89" t="s">
        <v>65</v>
      </c>
      <c r="F89" t="s">
        <v>74</v>
      </c>
      <c r="G89" s="2"/>
      <c r="H89" s="3">
        <v>1099</v>
      </c>
      <c r="I89">
        <v>8</v>
      </c>
      <c r="J89" s="3">
        <v>0</v>
      </c>
      <c r="K89" s="3">
        <f t="shared" si="8"/>
        <v>1099</v>
      </c>
      <c r="L89" t="s">
        <v>45</v>
      </c>
      <c r="M89" t="s">
        <v>49</v>
      </c>
      <c r="N89">
        <v>1600</v>
      </c>
      <c r="O89" s="1">
        <f t="shared" si="6"/>
        <v>501</v>
      </c>
      <c r="P89" s="4">
        <f t="shared" si="7"/>
        <v>0.31312499999999999</v>
      </c>
    </row>
    <row r="90" spans="1:16" ht="15" customHeight="1" x14ac:dyDescent="0.25">
      <c r="A90" s="5">
        <v>43136</v>
      </c>
      <c r="B90" t="s">
        <v>24</v>
      </c>
      <c r="C90" t="s">
        <v>6</v>
      </c>
      <c r="D90" t="s">
        <v>65</v>
      </c>
      <c r="F90" t="s">
        <v>74</v>
      </c>
      <c r="G90" s="2"/>
      <c r="H90" s="3">
        <v>1099</v>
      </c>
      <c r="I90">
        <v>8</v>
      </c>
      <c r="J90" s="3">
        <v>0</v>
      </c>
      <c r="K90" s="3">
        <f t="shared" si="8"/>
        <v>1099</v>
      </c>
      <c r="L90" t="s">
        <v>45</v>
      </c>
      <c r="M90" t="s">
        <v>49</v>
      </c>
      <c r="N90">
        <v>1600</v>
      </c>
      <c r="O90" s="1">
        <f>N90-K90</f>
        <v>501</v>
      </c>
      <c r="P90" s="4">
        <f>O90/N90</f>
        <v>0.31312499999999999</v>
      </c>
    </row>
    <row r="91" spans="1:16" ht="15" customHeight="1" x14ac:dyDescent="0.25">
      <c r="A91" s="5">
        <v>43138</v>
      </c>
      <c r="B91" t="s">
        <v>24</v>
      </c>
      <c r="C91" t="s">
        <v>6</v>
      </c>
      <c r="D91" t="s">
        <v>65</v>
      </c>
      <c r="F91" t="s">
        <v>74</v>
      </c>
      <c r="G91" s="2"/>
      <c r="H91" s="3">
        <v>1099</v>
      </c>
      <c r="I91">
        <v>8</v>
      </c>
      <c r="J91" s="3">
        <v>0</v>
      </c>
      <c r="K91" s="3">
        <f t="shared" si="8"/>
        <v>1099</v>
      </c>
      <c r="L91" t="s">
        <v>45</v>
      </c>
      <c r="M91" t="s">
        <v>49</v>
      </c>
      <c r="N91">
        <v>1600</v>
      </c>
      <c r="O91" s="1">
        <f>N91-K91</f>
        <v>501</v>
      </c>
      <c r="P91" s="4">
        <f>O91/N91</f>
        <v>0.31312499999999999</v>
      </c>
    </row>
    <row r="92" spans="1:16" ht="15" customHeight="1" x14ac:dyDescent="0.25">
      <c r="A92" s="5">
        <v>43139</v>
      </c>
      <c r="B92" t="s">
        <v>24</v>
      </c>
      <c r="C92" t="s">
        <v>6</v>
      </c>
      <c r="D92" t="s">
        <v>65</v>
      </c>
      <c r="F92" t="s">
        <v>74</v>
      </c>
      <c r="G92" s="2"/>
      <c r="H92" s="3">
        <v>1099</v>
      </c>
      <c r="I92">
        <v>8</v>
      </c>
      <c r="J92" s="3">
        <v>0</v>
      </c>
      <c r="K92" s="3">
        <f t="shared" si="8"/>
        <v>1099</v>
      </c>
      <c r="L92" t="s">
        <v>45</v>
      </c>
      <c r="M92" t="s">
        <v>49</v>
      </c>
      <c r="N92">
        <v>1600</v>
      </c>
      <c r="O92" s="1">
        <f>N92-K92</f>
        <v>501</v>
      </c>
      <c r="P92" s="4">
        <f>O92/N92</f>
        <v>0.31312499999999999</v>
      </c>
    </row>
    <row r="93" spans="1:16" ht="15" customHeight="1" x14ac:dyDescent="0.25">
      <c r="A93" s="5">
        <v>43140</v>
      </c>
      <c r="B93" t="s">
        <v>24</v>
      </c>
      <c r="C93" t="s">
        <v>6</v>
      </c>
      <c r="D93" t="s">
        <v>65</v>
      </c>
      <c r="F93" t="s">
        <v>74</v>
      </c>
      <c r="G93" s="2"/>
      <c r="H93" s="3">
        <v>1099</v>
      </c>
      <c r="I93">
        <v>8</v>
      </c>
      <c r="J93" s="3">
        <v>0</v>
      </c>
      <c r="K93" s="3">
        <f t="shared" si="8"/>
        <v>1099</v>
      </c>
      <c r="L93" t="s">
        <v>45</v>
      </c>
      <c r="M93" t="s">
        <v>49</v>
      </c>
      <c r="N93">
        <v>1600</v>
      </c>
      <c r="O93" s="1">
        <f>N93-K93</f>
        <v>501</v>
      </c>
      <c r="P93" s="4">
        <f>O93/N93</f>
        <v>0.31312499999999999</v>
      </c>
    </row>
  </sheetData>
  <sheetProtection algorithmName="SHA-512" hashValue="yR+Td10Jtt9edubJ7Cah8LwzID0tZhm3a24q3lz09QRvEuwg/Y6jKNT2eAG8I3V0TtXz2GbDwlbtBy0PsbOpMQ==" saltValue="eFd8FxQaoBuV1osD0kN1BA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816C-8EF5-4CD8-97DC-C59AF0649EBF}">
  <dimension ref="A3:P143"/>
  <sheetViews>
    <sheetView topLeftCell="A107" workbookViewId="0">
      <selection activeCell="R133" sqref="R133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0.2851562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71093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64</v>
      </c>
      <c r="F4" t="s">
        <v>74</v>
      </c>
      <c r="G4" s="2"/>
      <c r="H4" s="3">
        <v>1150</v>
      </c>
      <c r="I4">
        <v>0</v>
      </c>
      <c r="J4" s="3"/>
      <c r="K4" s="3">
        <f>H4+J4</f>
        <v>1150</v>
      </c>
      <c r="L4" t="s">
        <v>45</v>
      </c>
      <c r="M4" t="s">
        <v>49</v>
      </c>
      <c r="N4">
        <v>1500</v>
      </c>
      <c r="O4" s="1">
        <f t="shared" ref="O4:O38" si="0">N4-K4</f>
        <v>350</v>
      </c>
      <c r="P4" s="4">
        <f t="shared" ref="P4:P38" si="1">O4/N4</f>
        <v>0.23333333333333334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64</v>
      </c>
      <c r="F5" t="s">
        <v>74</v>
      </c>
      <c r="G5" s="2"/>
      <c r="H5" s="3">
        <v>1150</v>
      </c>
      <c r="I5">
        <v>0</v>
      </c>
      <c r="J5" s="3"/>
      <c r="K5" s="3">
        <f>H5+J5</f>
        <v>1150</v>
      </c>
      <c r="L5" t="s">
        <v>45</v>
      </c>
      <c r="M5" t="s">
        <v>49</v>
      </c>
      <c r="N5">
        <v>1500</v>
      </c>
      <c r="O5" s="1">
        <f t="shared" si="0"/>
        <v>350</v>
      </c>
      <c r="P5" s="4">
        <f t="shared" si="1"/>
        <v>0.23333333333333334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64</v>
      </c>
      <c r="F6" t="s">
        <v>74</v>
      </c>
      <c r="G6" s="2"/>
      <c r="H6" s="3">
        <v>1150</v>
      </c>
      <c r="I6">
        <v>0</v>
      </c>
      <c r="J6" s="3"/>
      <c r="K6" s="3">
        <f t="shared" ref="K6:K59" si="2">H6+J6</f>
        <v>1150</v>
      </c>
      <c r="L6" t="s">
        <v>45</v>
      </c>
      <c r="M6" t="s">
        <v>49</v>
      </c>
      <c r="N6">
        <v>1500</v>
      </c>
      <c r="O6" s="1">
        <f t="shared" si="0"/>
        <v>350</v>
      </c>
      <c r="P6" s="4">
        <f t="shared" si="1"/>
        <v>0.23333333333333334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64</v>
      </c>
      <c r="F7" t="s">
        <v>74</v>
      </c>
      <c r="G7" s="2"/>
      <c r="H7" s="3">
        <v>1150</v>
      </c>
      <c r="I7">
        <v>0</v>
      </c>
      <c r="J7" s="3"/>
      <c r="K7" s="3">
        <f t="shared" si="2"/>
        <v>1150</v>
      </c>
      <c r="L7" t="s">
        <v>45</v>
      </c>
      <c r="M7" t="s">
        <v>49</v>
      </c>
      <c r="N7">
        <v>1500</v>
      </c>
      <c r="O7" s="1">
        <f t="shared" si="0"/>
        <v>350</v>
      </c>
      <c r="P7" s="4">
        <f t="shared" si="1"/>
        <v>0.23333333333333334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64</v>
      </c>
      <c r="F8" t="s">
        <v>74</v>
      </c>
      <c r="G8" s="2"/>
      <c r="H8" s="3">
        <v>1150</v>
      </c>
      <c r="I8">
        <v>0</v>
      </c>
      <c r="J8" s="3"/>
      <c r="K8" s="3">
        <f t="shared" si="2"/>
        <v>1150</v>
      </c>
      <c r="L8" t="s">
        <v>45</v>
      </c>
      <c r="M8" t="s">
        <v>49</v>
      </c>
      <c r="N8">
        <v>1500</v>
      </c>
      <c r="O8" s="1">
        <f t="shared" si="0"/>
        <v>350</v>
      </c>
      <c r="P8" s="4">
        <f t="shared" si="1"/>
        <v>0.23333333333333334</v>
      </c>
    </row>
    <row r="9" spans="1:16" x14ac:dyDescent="0.25">
      <c r="A9" s="5">
        <v>43135</v>
      </c>
      <c r="B9" t="s">
        <v>29</v>
      </c>
      <c r="C9" t="s">
        <v>53</v>
      </c>
      <c r="D9" t="s">
        <v>64</v>
      </c>
      <c r="F9" t="s">
        <v>74</v>
      </c>
      <c r="G9" s="2"/>
      <c r="H9" s="3">
        <v>965</v>
      </c>
      <c r="I9">
        <v>0</v>
      </c>
      <c r="J9" s="3">
        <v>39</v>
      </c>
      <c r="K9" s="3">
        <f t="shared" si="2"/>
        <v>1004</v>
      </c>
      <c r="L9" t="s">
        <v>45</v>
      </c>
      <c r="M9" t="s">
        <v>49</v>
      </c>
      <c r="N9">
        <v>1100</v>
      </c>
      <c r="O9" s="1">
        <f t="shared" si="0"/>
        <v>96</v>
      </c>
      <c r="P9" s="4">
        <f t="shared" si="1"/>
        <v>8.727272727272728E-2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64</v>
      </c>
      <c r="F10" t="s">
        <v>74</v>
      </c>
      <c r="G10" s="2"/>
      <c r="H10" s="3">
        <v>965</v>
      </c>
      <c r="I10">
        <v>0</v>
      </c>
      <c r="J10" s="3">
        <v>39</v>
      </c>
      <c r="K10" s="3">
        <f t="shared" si="2"/>
        <v>1004</v>
      </c>
      <c r="L10" t="s">
        <v>45</v>
      </c>
      <c r="M10" t="s">
        <v>49</v>
      </c>
      <c r="N10">
        <v>1100</v>
      </c>
      <c r="O10" s="1">
        <f t="shared" si="0"/>
        <v>96</v>
      </c>
      <c r="P10" s="4">
        <f t="shared" si="1"/>
        <v>8.727272727272728E-2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64</v>
      </c>
      <c r="F11" t="s">
        <v>74</v>
      </c>
      <c r="G11" s="2"/>
      <c r="H11" s="3">
        <v>965</v>
      </c>
      <c r="I11">
        <v>0</v>
      </c>
      <c r="J11" s="3">
        <v>39</v>
      </c>
      <c r="K11" s="3">
        <f t="shared" si="2"/>
        <v>1004</v>
      </c>
      <c r="L11" t="s">
        <v>45</v>
      </c>
      <c r="M11" t="s">
        <v>49</v>
      </c>
      <c r="N11">
        <v>1100</v>
      </c>
      <c r="O11" s="1">
        <f t="shared" si="0"/>
        <v>96</v>
      </c>
      <c r="P11" s="4">
        <f t="shared" si="1"/>
        <v>8.727272727272728E-2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64</v>
      </c>
      <c r="F12" t="s">
        <v>74</v>
      </c>
      <c r="G12" s="2"/>
      <c r="H12" s="3">
        <v>965</v>
      </c>
      <c r="I12">
        <v>0</v>
      </c>
      <c r="J12" s="3">
        <v>39</v>
      </c>
      <c r="K12" s="3">
        <f t="shared" si="2"/>
        <v>1004</v>
      </c>
      <c r="L12" t="s">
        <v>45</v>
      </c>
      <c r="M12" t="s">
        <v>49</v>
      </c>
      <c r="N12">
        <v>1100</v>
      </c>
      <c r="O12" s="1">
        <f t="shared" si="0"/>
        <v>96</v>
      </c>
      <c r="P12" s="4">
        <f t="shared" si="1"/>
        <v>8.727272727272728E-2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64</v>
      </c>
      <c r="F13" t="s">
        <v>74</v>
      </c>
      <c r="G13" s="2"/>
      <c r="H13" s="3">
        <v>965</v>
      </c>
      <c r="I13">
        <v>0</v>
      </c>
      <c r="J13" s="3">
        <v>39</v>
      </c>
      <c r="K13" s="3">
        <f t="shared" si="2"/>
        <v>1004</v>
      </c>
      <c r="L13" t="s">
        <v>45</v>
      </c>
      <c r="M13" t="s">
        <v>49</v>
      </c>
      <c r="N13">
        <v>1100</v>
      </c>
      <c r="O13" s="1">
        <f t="shared" si="0"/>
        <v>96</v>
      </c>
      <c r="P13" s="4">
        <f t="shared" si="1"/>
        <v>8.727272727272728E-2</v>
      </c>
    </row>
    <row r="14" spans="1:16" ht="15" customHeight="1" x14ac:dyDescent="0.25">
      <c r="A14" s="5">
        <v>43135</v>
      </c>
      <c r="B14" t="s">
        <v>30</v>
      </c>
      <c r="C14" t="s">
        <v>54</v>
      </c>
      <c r="D14" t="s">
        <v>64</v>
      </c>
      <c r="F14" t="s">
        <v>74</v>
      </c>
      <c r="G14" s="2"/>
      <c r="H14" s="3">
        <v>889</v>
      </c>
      <c r="I14">
        <v>0</v>
      </c>
      <c r="J14" s="3">
        <v>39</v>
      </c>
      <c r="K14" s="3">
        <f t="shared" si="2"/>
        <v>928</v>
      </c>
      <c r="L14" t="s">
        <v>45</v>
      </c>
      <c r="M14" t="s">
        <v>49</v>
      </c>
      <c r="N14">
        <v>1100</v>
      </c>
      <c r="O14" s="1">
        <f t="shared" si="0"/>
        <v>172</v>
      </c>
      <c r="P14" s="4">
        <f t="shared" si="1"/>
        <v>0.15636363636363637</v>
      </c>
    </row>
    <row r="15" spans="1:16" ht="15" customHeight="1" x14ac:dyDescent="0.25">
      <c r="A15" s="5">
        <v>43136</v>
      </c>
      <c r="B15" t="s">
        <v>30</v>
      </c>
      <c r="C15" t="s">
        <v>54</v>
      </c>
      <c r="D15" t="s">
        <v>64</v>
      </c>
      <c r="F15" t="s">
        <v>74</v>
      </c>
      <c r="G15" s="2"/>
      <c r="H15" s="3">
        <v>889</v>
      </c>
      <c r="I15">
        <v>0</v>
      </c>
      <c r="J15" s="3">
        <v>39</v>
      </c>
      <c r="K15" s="3">
        <f t="shared" si="2"/>
        <v>928</v>
      </c>
      <c r="L15" t="s">
        <v>45</v>
      </c>
      <c r="M15" t="s">
        <v>49</v>
      </c>
      <c r="N15">
        <v>1100</v>
      </c>
      <c r="O15" s="1">
        <f t="shared" si="0"/>
        <v>172</v>
      </c>
      <c r="P15" s="4">
        <f t="shared" si="1"/>
        <v>0.15636363636363637</v>
      </c>
    </row>
    <row r="16" spans="1:16" ht="15" customHeight="1" x14ac:dyDescent="0.25">
      <c r="A16" s="5">
        <v>43138</v>
      </c>
      <c r="B16" t="s">
        <v>30</v>
      </c>
      <c r="C16" t="s">
        <v>54</v>
      </c>
      <c r="D16" t="s">
        <v>64</v>
      </c>
      <c r="F16" t="s">
        <v>74</v>
      </c>
      <c r="G16" s="2"/>
      <c r="H16" s="3">
        <v>889</v>
      </c>
      <c r="I16">
        <v>0</v>
      </c>
      <c r="J16" s="3">
        <v>39</v>
      </c>
      <c r="K16" s="3">
        <f t="shared" si="2"/>
        <v>928</v>
      </c>
      <c r="L16" t="s">
        <v>45</v>
      </c>
      <c r="M16" t="s">
        <v>49</v>
      </c>
      <c r="N16">
        <v>1100</v>
      </c>
      <c r="O16" s="1">
        <f t="shared" si="0"/>
        <v>172</v>
      </c>
      <c r="P16" s="4">
        <f t="shared" si="1"/>
        <v>0.15636363636363637</v>
      </c>
    </row>
    <row r="17" spans="1:16" ht="15" customHeight="1" x14ac:dyDescent="0.25">
      <c r="A17" s="5">
        <v>43139</v>
      </c>
      <c r="B17" t="s">
        <v>30</v>
      </c>
      <c r="C17" t="s">
        <v>54</v>
      </c>
      <c r="D17" t="s">
        <v>64</v>
      </c>
      <c r="F17" t="s">
        <v>74</v>
      </c>
      <c r="G17" s="2"/>
      <c r="H17" s="3">
        <v>889</v>
      </c>
      <c r="I17">
        <v>0</v>
      </c>
      <c r="J17" s="3">
        <v>39</v>
      </c>
      <c r="K17" s="3">
        <f t="shared" si="2"/>
        <v>928</v>
      </c>
      <c r="L17" t="s">
        <v>45</v>
      </c>
      <c r="M17" t="s">
        <v>49</v>
      </c>
      <c r="N17">
        <v>1100</v>
      </c>
      <c r="O17" s="1">
        <f t="shared" si="0"/>
        <v>172</v>
      </c>
      <c r="P17" s="4">
        <f t="shared" si="1"/>
        <v>0.15636363636363637</v>
      </c>
    </row>
    <row r="18" spans="1:16" ht="15" customHeight="1" x14ac:dyDescent="0.25">
      <c r="A18" s="5">
        <v>43140</v>
      </c>
      <c r="B18" t="s">
        <v>30</v>
      </c>
      <c r="C18" t="s">
        <v>54</v>
      </c>
      <c r="D18" t="s">
        <v>64</v>
      </c>
      <c r="F18" t="s">
        <v>74</v>
      </c>
      <c r="G18" s="2"/>
      <c r="H18" s="3">
        <v>889</v>
      </c>
      <c r="I18">
        <v>0</v>
      </c>
      <c r="J18" s="3">
        <v>39</v>
      </c>
      <c r="K18" s="3">
        <f t="shared" si="2"/>
        <v>928</v>
      </c>
      <c r="L18" t="s">
        <v>45</v>
      </c>
      <c r="M18" t="s">
        <v>49</v>
      </c>
      <c r="N18">
        <v>1100</v>
      </c>
      <c r="O18" s="1">
        <f t="shared" si="0"/>
        <v>172</v>
      </c>
      <c r="P18" s="4">
        <f t="shared" si="1"/>
        <v>0.15636363636363637</v>
      </c>
    </row>
    <row r="19" spans="1:16" ht="15" customHeight="1" x14ac:dyDescent="0.25">
      <c r="A19" s="5">
        <v>43135</v>
      </c>
      <c r="B19" t="s">
        <v>30</v>
      </c>
      <c r="C19" t="s">
        <v>20</v>
      </c>
      <c r="D19" t="s">
        <v>64</v>
      </c>
      <c r="F19" t="s">
        <v>74</v>
      </c>
      <c r="G19" s="2"/>
      <c r="H19" s="3">
        <v>999</v>
      </c>
      <c r="I19">
        <v>0</v>
      </c>
      <c r="J19" s="3">
        <v>39</v>
      </c>
      <c r="K19" s="3">
        <f t="shared" si="2"/>
        <v>1038</v>
      </c>
      <c r="L19" t="s">
        <v>45</v>
      </c>
      <c r="M19" t="s">
        <v>49</v>
      </c>
      <c r="N19">
        <v>1500</v>
      </c>
      <c r="O19" s="1">
        <f t="shared" si="0"/>
        <v>462</v>
      </c>
      <c r="P19" s="4">
        <f t="shared" si="1"/>
        <v>0.308</v>
      </c>
    </row>
    <row r="20" spans="1:16" ht="15" customHeight="1" x14ac:dyDescent="0.25">
      <c r="A20" s="5">
        <v>43136</v>
      </c>
      <c r="B20" t="s">
        <v>30</v>
      </c>
      <c r="C20" t="s">
        <v>20</v>
      </c>
      <c r="D20" t="s">
        <v>64</v>
      </c>
      <c r="F20" t="s">
        <v>74</v>
      </c>
      <c r="G20" s="2"/>
      <c r="H20" s="3">
        <v>996</v>
      </c>
      <c r="I20">
        <v>0</v>
      </c>
      <c r="J20" s="3">
        <v>39</v>
      </c>
      <c r="K20" s="3">
        <f t="shared" si="2"/>
        <v>1035</v>
      </c>
      <c r="L20" t="s">
        <v>45</v>
      </c>
      <c r="M20" t="s">
        <v>49</v>
      </c>
      <c r="N20">
        <v>1500</v>
      </c>
      <c r="O20" s="1">
        <f t="shared" si="0"/>
        <v>465</v>
      </c>
      <c r="P20" s="4">
        <f t="shared" si="1"/>
        <v>0.31</v>
      </c>
    </row>
    <row r="21" spans="1:16" ht="15" customHeight="1" x14ac:dyDescent="0.25">
      <c r="A21" s="5">
        <v>43138</v>
      </c>
      <c r="B21" t="s">
        <v>30</v>
      </c>
      <c r="C21" t="s">
        <v>20</v>
      </c>
      <c r="D21" t="s">
        <v>64</v>
      </c>
      <c r="F21" t="s">
        <v>74</v>
      </c>
      <c r="G21" s="2"/>
      <c r="H21" s="3">
        <v>997</v>
      </c>
      <c r="I21">
        <v>0</v>
      </c>
      <c r="J21" s="3">
        <v>39</v>
      </c>
      <c r="K21" s="3">
        <f t="shared" si="2"/>
        <v>1036</v>
      </c>
      <c r="L21" t="s">
        <v>45</v>
      </c>
      <c r="M21" t="s">
        <v>49</v>
      </c>
      <c r="N21">
        <v>1500</v>
      </c>
      <c r="O21" s="1">
        <f t="shared" si="0"/>
        <v>464</v>
      </c>
      <c r="P21" s="4">
        <f t="shared" si="1"/>
        <v>0.30933333333333335</v>
      </c>
    </row>
    <row r="22" spans="1:16" ht="15" customHeight="1" x14ac:dyDescent="0.25">
      <c r="A22" s="5">
        <v>43139</v>
      </c>
      <c r="B22" t="s">
        <v>30</v>
      </c>
      <c r="C22" t="s">
        <v>20</v>
      </c>
      <c r="D22" t="s">
        <v>64</v>
      </c>
      <c r="F22" t="s">
        <v>74</v>
      </c>
      <c r="G22" s="2"/>
      <c r="H22" s="3">
        <v>999</v>
      </c>
      <c r="I22">
        <v>0</v>
      </c>
      <c r="J22" s="3">
        <v>39</v>
      </c>
      <c r="K22" s="3">
        <f t="shared" si="2"/>
        <v>1038</v>
      </c>
      <c r="L22" t="s">
        <v>45</v>
      </c>
      <c r="M22" t="s">
        <v>49</v>
      </c>
      <c r="N22">
        <v>1500</v>
      </c>
      <c r="O22" s="1">
        <f t="shared" si="0"/>
        <v>462</v>
      </c>
      <c r="P22" s="4">
        <f t="shared" si="1"/>
        <v>0.308</v>
      </c>
    </row>
    <row r="23" spans="1:16" ht="15" customHeight="1" x14ac:dyDescent="0.25">
      <c r="A23" s="5">
        <v>43140</v>
      </c>
      <c r="B23" t="s">
        <v>30</v>
      </c>
      <c r="C23" t="s">
        <v>20</v>
      </c>
      <c r="D23" t="s">
        <v>64</v>
      </c>
      <c r="F23" t="s">
        <v>74</v>
      </c>
      <c r="G23" s="2"/>
      <c r="H23" s="3">
        <v>999</v>
      </c>
      <c r="I23">
        <v>0</v>
      </c>
      <c r="J23" s="3">
        <v>39</v>
      </c>
      <c r="K23" s="3">
        <f t="shared" si="2"/>
        <v>1038</v>
      </c>
      <c r="L23" t="s">
        <v>45</v>
      </c>
      <c r="M23" t="s">
        <v>49</v>
      </c>
      <c r="N23">
        <v>1500</v>
      </c>
      <c r="O23" s="1">
        <f t="shared" si="0"/>
        <v>462</v>
      </c>
      <c r="P23" s="4">
        <f t="shared" si="1"/>
        <v>0.308</v>
      </c>
    </row>
    <row r="24" spans="1:16" ht="15" customHeight="1" x14ac:dyDescent="0.25">
      <c r="A24" s="5">
        <v>43135</v>
      </c>
      <c r="B24" t="s">
        <v>30</v>
      </c>
      <c r="C24" t="s">
        <v>19</v>
      </c>
      <c r="D24" t="s">
        <v>64</v>
      </c>
      <c r="F24" t="s">
        <v>74</v>
      </c>
      <c r="G24" s="2"/>
      <c r="H24" s="3">
        <v>1099</v>
      </c>
      <c r="I24">
        <v>0</v>
      </c>
      <c r="J24" s="3"/>
      <c r="K24" s="3">
        <f t="shared" si="2"/>
        <v>1099</v>
      </c>
      <c r="L24" t="s">
        <v>45</v>
      </c>
      <c r="M24" t="s">
        <v>49</v>
      </c>
      <c r="N24">
        <v>1500</v>
      </c>
      <c r="O24" s="1">
        <f t="shared" si="0"/>
        <v>401</v>
      </c>
      <c r="P24" s="4">
        <f t="shared" si="1"/>
        <v>0.26733333333333331</v>
      </c>
    </row>
    <row r="25" spans="1:16" ht="15" customHeight="1" x14ac:dyDescent="0.25">
      <c r="A25" s="5">
        <v>43136</v>
      </c>
      <c r="B25" t="s">
        <v>30</v>
      </c>
      <c r="C25" t="s">
        <v>19</v>
      </c>
      <c r="D25" t="s">
        <v>64</v>
      </c>
      <c r="F25" t="s">
        <v>74</v>
      </c>
      <c r="G25" s="2"/>
      <c r="H25" s="3">
        <v>1099</v>
      </c>
      <c r="I25">
        <v>0</v>
      </c>
      <c r="J25" s="3"/>
      <c r="K25" s="3">
        <f t="shared" si="2"/>
        <v>1099</v>
      </c>
      <c r="L25" t="s">
        <v>45</v>
      </c>
      <c r="M25" t="s">
        <v>49</v>
      </c>
      <c r="N25">
        <v>1500</v>
      </c>
      <c r="O25" s="1">
        <f t="shared" si="0"/>
        <v>401</v>
      </c>
      <c r="P25" s="4">
        <f t="shared" si="1"/>
        <v>0.26733333333333331</v>
      </c>
    </row>
    <row r="26" spans="1:16" ht="15" customHeight="1" x14ac:dyDescent="0.25">
      <c r="A26" s="5">
        <v>43138</v>
      </c>
      <c r="B26" t="s">
        <v>30</v>
      </c>
      <c r="C26" t="s">
        <v>19</v>
      </c>
      <c r="D26" t="s">
        <v>64</v>
      </c>
      <c r="F26" t="s">
        <v>74</v>
      </c>
      <c r="G26" s="2"/>
      <c r="H26" s="3">
        <v>1099</v>
      </c>
      <c r="I26">
        <v>0</v>
      </c>
      <c r="J26" s="3"/>
      <c r="K26" s="3">
        <f t="shared" si="2"/>
        <v>1099</v>
      </c>
      <c r="L26" t="s">
        <v>45</v>
      </c>
      <c r="M26" t="s">
        <v>49</v>
      </c>
      <c r="N26">
        <v>1500</v>
      </c>
      <c r="O26" s="1">
        <f t="shared" si="0"/>
        <v>401</v>
      </c>
      <c r="P26" s="4">
        <f t="shared" si="1"/>
        <v>0.26733333333333331</v>
      </c>
    </row>
    <row r="27" spans="1:16" ht="15" customHeight="1" x14ac:dyDescent="0.25">
      <c r="A27" s="5">
        <v>43139</v>
      </c>
      <c r="B27" t="s">
        <v>30</v>
      </c>
      <c r="C27" t="s">
        <v>19</v>
      </c>
      <c r="D27" t="s">
        <v>64</v>
      </c>
      <c r="F27" t="s">
        <v>74</v>
      </c>
      <c r="G27" s="2"/>
      <c r="H27" s="3">
        <v>1099</v>
      </c>
      <c r="I27">
        <v>0</v>
      </c>
      <c r="J27" s="3"/>
      <c r="K27" s="3">
        <f t="shared" si="2"/>
        <v>1099</v>
      </c>
      <c r="L27" t="s">
        <v>45</v>
      </c>
      <c r="M27" t="s">
        <v>49</v>
      </c>
      <c r="N27">
        <v>1500</v>
      </c>
      <c r="O27" s="1">
        <f t="shared" si="0"/>
        <v>401</v>
      </c>
      <c r="P27" s="4">
        <f t="shared" si="1"/>
        <v>0.26733333333333331</v>
      </c>
    </row>
    <row r="28" spans="1:16" ht="15" customHeight="1" x14ac:dyDescent="0.25">
      <c r="A28" s="5">
        <v>43140</v>
      </c>
      <c r="B28" t="s">
        <v>30</v>
      </c>
      <c r="C28" t="s">
        <v>19</v>
      </c>
      <c r="D28" t="s">
        <v>64</v>
      </c>
      <c r="F28" t="s">
        <v>74</v>
      </c>
      <c r="G28" s="2"/>
      <c r="H28" s="3">
        <v>1099</v>
      </c>
      <c r="I28">
        <v>0</v>
      </c>
      <c r="J28" s="3"/>
      <c r="K28" s="3">
        <f t="shared" si="2"/>
        <v>1099</v>
      </c>
      <c r="L28" t="s">
        <v>45</v>
      </c>
      <c r="M28" t="s">
        <v>49</v>
      </c>
      <c r="N28">
        <v>1500</v>
      </c>
      <c r="O28" s="1">
        <f t="shared" si="0"/>
        <v>401</v>
      </c>
      <c r="P28" s="4">
        <f t="shared" si="1"/>
        <v>0.26733333333333331</v>
      </c>
    </row>
    <row r="29" spans="1:16" ht="15" customHeight="1" x14ac:dyDescent="0.25">
      <c r="A29" s="5">
        <v>43135</v>
      </c>
      <c r="B29" t="s">
        <v>30</v>
      </c>
      <c r="C29" t="s">
        <v>55</v>
      </c>
      <c r="D29" t="s">
        <v>64</v>
      </c>
      <c r="F29" t="s">
        <v>74</v>
      </c>
      <c r="G29" s="2"/>
      <c r="H29" s="3">
        <v>899</v>
      </c>
      <c r="I29">
        <v>0</v>
      </c>
      <c r="J29" s="3">
        <v>39</v>
      </c>
      <c r="K29" s="3">
        <f t="shared" si="2"/>
        <v>938</v>
      </c>
      <c r="L29" t="s">
        <v>45</v>
      </c>
      <c r="M29" t="s">
        <v>49</v>
      </c>
      <c r="N29">
        <v>1200</v>
      </c>
      <c r="O29" s="1">
        <f t="shared" si="0"/>
        <v>262</v>
      </c>
      <c r="P29" s="4">
        <f t="shared" si="1"/>
        <v>0.21833333333333332</v>
      </c>
    </row>
    <row r="30" spans="1:16" ht="15" customHeight="1" x14ac:dyDescent="0.25">
      <c r="A30" s="5">
        <v>43136</v>
      </c>
      <c r="B30" t="s">
        <v>30</v>
      </c>
      <c r="C30" t="s">
        <v>55</v>
      </c>
      <c r="D30" t="s">
        <v>64</v>
      </c>
      <c r="F30" t="s">
        <v>74</v>
      </c>
      <c r="G30" s="2"/>
      <c r="H30" s="3">
        <v>899</v>
      </c>
      <c r="I30">
        <v>0</v>
      </c>
      <c r="J30" s="3">
        <v>39</v>
      </c>
      <c r="K30" s="3">
        <f t="shared" si="2"/>
        <v>938</v>
      </c>
      <c r="L30" t="s">
        <v>45</v>
      </c>
      <c r="M30" t="s">
        <v>49</v>
      </c>
      <c r="N30">
        <v>1200</v>
      </c>
      <c r="O30" s="1">
        <f t="shared" si="0"/>
        <v>262</v>
      </c>
      <c r="P30" s="4">
        <f t="shared" si="1"/>
        <v>0.21833333333333332</v>
      </c>
    </row>
    <row r="31" spans="1:16" ht="15" customHeight="1" x14ac:dyDescent="0.25">
      <c r="A31" s="5">
        <v>43138</v>
      </c>
      <c r="B31" t="s">
        <v>30</v>
      </c>
      <c r="C31" t="s">
        <v>55</v>
      </c>
      <c r="D31" t="s">
        <v>64</v>
      </c>
      <c r="F31" t="s">
        <v>74</v>
      </c>
      <c r="G31" s="2"/>
      <c r="H31" s="3">
        <v>899</v>
      </c>
      <c r="I31">
        <v>0</v>
      </c>
      <c r="J31" s="3">
        <v>39</v>
      </c>
      <c r="K31" s="3">
        <f t="shared" si="2"/>
        <v>938</v>
      </c>
      <c r="L31" t="s">
        <v>45</v>
      </c>
      <c r="M31" t="s">
        <v>49</v>
      </c>
      <c r="N31">
        <v>1200</v>
      </c>
      <c r="O31" s="1">
        <f t="shared" si="0"/>
        <v>262</v>
      </c>
      <c r="P31" s="4">
        <f t="shared" si="1"/>
        <v>0.21833333333333332</v>
      </c>
    </row>
    <row r="32" spans="1:16" ht="15" customHeight="1" x14ac:dyDescent="0.25">
      <c r="A32" s="5">
        <v>43139</v>
      </c>
      <c r="B32" t="s">
        <v>30</v>
      </c>
      <c r="C32" t="s">
        <v>55</v>
      </c>
      <c r="D32" t="s">
        <v>64</v>
      </c>
      <c r="F32" t="s">
        <v>74</v>
      </c>
      <c r="G32" s="2"/>
      <c r="H32" s="3">
        <v>899</v>
      </c>
      <c r="I32">
        <v>0</v>
      </c>
      <c r="J32" s="3">
        <v>39</v>
      </c>
      <c r="K32" s="3">
        <f t="shared" si="2"/>
        <v>938</v>
      </c>
      <c r="L32" t="s">
        <v>45</v>
      </c>
      <c r="M32" t="s">
        <v>49</v>
      </c>
      <c r="N32">
        <v>1200</v>
      </c>
      <c r="O32" s="1">
        <f t="shared" si="0"/>
        <v>262</v>
      </c>
      <c r="P32" s="4">
        <f t="shared" si="1"/>
        <v>0.21833333333333332</v>
      </c>
    </row>
    <row r="33" spans="1:16" ht="15" customHeight="1" x14ac:dyDescent="0.25">
      <c r="A33" s="5">
        <v>43140</v>
      </c>
      <c r="B33" t="s">
        <v>30</v>
      </c>
      <c r="C33" t="s">
        <v>55</v>
      </c>
      <c r="D33" t="s">
        <v>64</v>
      </c>
      <c r="F33" t="s">
        <v>74</v>
      </c>
      <c r="G33" s="2"/>
      <c r="H33" s="3">
        <v>899</v>
      </c>
      <c r="I33">
        <v>0</v>
      </c>
      <c r="J33" s="3">
        <v>39</v>
      </c>
      <c r="K33" s="3">
        <f t="shared" si="2"/>
        <v>938</v>
      </c>
      <c r="L33" t="s">
        <v>45</v>
      </c>
      <c r="M33" t="s">
        <v>49</v>
      </c>
      <c r="N33">
        <v>1200</v>
      </c>
      <c r="O33" s="1">
        <f t="shared" si="0"/>
        <v>262</v>
      </c>
      <c r="P33" s="4">
        <f t="shared" si="1"/>
        <v>0.21833333333333332</v>
      </c>
    </row>
    <row r="34" spans="1:16" ht="15" customHeight="1" x14ac:dyDescent="0.25">
      <c r="A34" s="5">
        <v>43135</v>
      </c>
      <c r="B34" t="s">
        <v>30</v>
      </c>
      <c r="C34" t="s">
        <v>18</v>
      </c>
      <c r="D34" t="s">
        <v>64</v>
      </c>
      <c r="F34" t="s">
        <v>74</v>
      </c>
      <c r="G34" s="2"/>
      <c r="H34" s="3">
        <v>739</v>
      </c>
      <c r="I34">
        <v>0</v>
      </c>
      <c r="J34" s="3">
        <v>39</v>
      </c>
      <c r="K34" s="3">
        <f t="shared" si="2"/>
        <v>778</v>
      </c>
      <c r="L34" t="s">
        <v>45</v>
      </c>
      <c r="M34" t="s">
        <v>49</v>
      </c>
      <c r="N34">
        <v>1200</v>
      </c>
      <c r="O34" s="1">
        <f t="shared" si="0"/>
        <v>422</v>
      </c>
      <c r="P34" s="4">
        <f t="shared" si="1"/>
        <v>0.35166666666666668</v>
      </c>
    </row>
    <row r="35" spans="1:16" ht="15" customHeight="1" x14ac:dyDescent="0.25">
      <c r="A35" s="5">
        <v>43136</v>
      </c>
      <c r="B35" t="s">
        <v>30</v>
      </c>
      <c r="C35" t="s">
        <v>18</v>
      </c>
      <c r="D35" t="s">
        <v>64</v>
      </c>
      <c r="F35" t="s">
        <v>74</v>
      </c>
      <c r="G35" s="2"/>
      <c r="H35" s="3">
        <v>739</v>
      </c>
      <c r="I35">
        <v>0</v>
      </c>
      <c r="J35" s="3">
        <v>39</v>
      </c>
      <c r="K35" s="3">
        <f t="shared" si="2"/>
        <v>778</v>
      </c>
      <c r="L35" t="s">
        <v>45</v>
      </c>
      <c r="M35" t="s">
        <v>49</v>
      </c>
      <c r="N35">
        <v>1200</v>
      </c>
      <c r="O35" s="1">
        <f t="shared" si="0"/>
        <v>422</v>
      </c>
      <c r="P35" s="4">
        <f t="shared" si="1"/>
        <v>0.35166666666666668</v>
      </c>
    </row>
    <row r="36" spans="1:16" ht="15" customHeight="1" x14ac:dyDescent="0.25">
      <c r="A36" s="5">
        <v>43138</v>
      </c>
      <c r="B36" t="s">
        <v>30</v>
      </c>
      <c r="C36" t="s">
        <v>18</v>
      </c>
      <c r="D36" t="s">
        <v>64</v>
      </c>
      <c r="F36" t="s">
        <v>74</v>
      </c>
      <c r="G36" s="2"/>
      <c r="H36" s="3">
        <v>739</v>
      </c>
      <c r="I36">
        <v>0</v>
      </c>
      <c r="J36" s="3">
        <v>39</v>
      </c>
      <c r="K36" s="3">
        <f t="shared" si="2"/>
        <v>778</v>
      </c>
      <c r="L36" t="s">
        <v>45</v>
      </c>
      <c r="M36" t="s">
        <v>49</v>
      </c>
      <c r="N36">
        <v>1200</v>
      </c>
      <c r="O36" s="1">
        <f t="shared" si="0"/>
        <v>422</v>
      </c>
      <c r="P36" s="4">
        <f t="shared" si="1"/>
        <v>0.35166666666666668</v>
      </c>
    </row>
    <row r="37" spans="1:16" ht="15" customHeight="1" x14ac:dyDescent="0.25">
      <c r="A37" s="5">
        <v>43139</v>
      </c>
      <c r="B37" t="s">
        <v>30</v>
      </c>
      <c r="C37" t="s">
        <v>18</v>
      </c>
      <c r="D37" t="s">
        <v>64</v>
      </c>
      <c r="F37" t="s">
        <v>74</v>
      </c>
      <c r="G37" s="2"/>
      <c r="H37" s="3">
        <v>739</v>
      </c>
      <c r="I37">
        <v>0</v>
      </c>
      <c r="J37" s="3">
        <v>39</v>
      </c>
      <c r="K37" s="3">
        <f t="shared" si="2"/>
        <v>778</v>
      </c>
      <c r="L37" t="s">
        <v>45</v>
      </c>
      <c r="M37" t="s">
        <v>49</v>
      </c>
      <c r="N37">
        <v>1200</v>
      </c>
      <c r="O37" s="1">
        <f t="shared" si="0"/>
        <v>422</v>
      </c>
      <c r="P37" s="4">
        <f t="shared" si="1"/>
        <v>0.35166666666666668</v>
      </c>
    </row>
    <row r="38" spans="1:16" ht="15" customHeight="1" x14ac:dyDescent="0.25">
      <c r="A38" s="5">
        <v>43140</v>
      </c>
      <c r="B38" t="s">
        <v>30</v>
      </c>
      <c r="C38" t="s">
        <v>18</v>
      </c>
      <c r="D38" t="s">
        <v>64</v>
      </c>
      <c r="F38" t="s">
        <v>74</v>
      </c>
      <c r="G38" s="2"/>
      <c r="H38" s="3">
        <v>739</v>
      </c>
      <c r="I38">
        <v>0</v>
      </c>
      <c r="J38" s="3">
        <v>39</v>
      </c>
      <c r="K38" s="3">
        <f t="shared" si="2"/>
        <v>778</v>
      </c>
      <c r="L38" t="s">
        <v>45</v>
      </c>
      <c r="M38" t="s">
        <v>49</v>
      </c>
      <c r="N38">
        <v>1200</v>
      </c>
      <c r="O38" s="1">
        <f t="shared" si="0"/>
        <v>422</v>
      </c>
      <c r="P38" s="4">
        <f t="shared" si="1"/>
        <v>0.35166666666666668</v>
      </c>
    </row>
    <row r="39" spans="1:16" ht="15" customHeight="1" x14ac:dyDescent="0.25">
      <c r="A39" s="5">
        <v>43135</v>
      </c>
      <c r="B39" t="s">
        <v>28</v>
      </c>
      <c r="C39" t="s">
        <v>15</v>
      </c>
      <c r="D39" t="s">
        <v>64</v>
      </c>
      <c r="F39" t="s">
        <v>74</v>
      </c>
      <c r="G39" s="2"/>
      <c r="H39" s="3">
        <v>1210</v>
      </c>
      <c r="I39">
        <v>0</v>
      </c>
      <c r="J39" s="3"/>
      <c r="K39" s="3">
        <f t="shared" si="2"/>
        <v>1210</v>
      </c>
      <c r="L39" t="s">
        <v>45</v>
      </c>
      <c r="M39" t="s">
        <v>49</v>
      </c>
      <c r="N39">
        <v>1300</v>
      </c>
      <c r="O39" s="1">
        <f t="shared" ref="O39:O65" si="3">N39-K39</f>
        <v>90</v>
      </c>
      <c r="P39" s="4">
        <f t="shared" ref="P39:P65" si="4">O39/N39</f>
        <v>6.9230769230769235E-2</v>
      </c>
    </row>
    <row r="40" spans="1:16" ht="15" customHeight="1" x14ac:dyDescent="0.25">
      <c r="A40" s="5">
        <v>43136</v>
      </c>
      <c r="B40" t="s">
        <v>28</v>
      </c>
      <c r="C40" t="s">
        <v>15</v>
      </c>
      <c r="D40" t="s">
        <v>64</v>
      </c>
      <c r="F40" t="s">
        <v>74</v>
      </c>
      <c r="G40" s="2"/>
      <c r="H40" s="3">
        <v>1210</v>
      </c>
      <c r="I40">
        <v>0</v>
      </c>
      <c r="J40" s="3"/>
      <c r="K40" s="3">
        <f t="shared" si="2"/>
        <v>1210</v>
      </c>
      <c r="L40" t="s">
        <v>45</v>
      </c>
      <c r="M40" t="s">
        <v>49</v>
      </c>
      <c r="N40">
        <v>1300</v>
      </c>
      <c r="O40" s="1">
        <f t="shared" si="3"/>
        <v>90</v>
      </c>
      <c r="P40" s="4">
        <f t="shared" si="4"/>
        <v>6.9230769230769235E-2</v>
      </c>
    </row>
    <row r="41" spans="1:16" ht="15" customHeight="1" x14ac:dyDescent="0.25">
      <c r="A41" s="5">
        <v>43138</v>
      </c>
      <c r="B41" t="s">
        <v>28</v>
      </c>
      <c r="C41" t="s">
        <v>15</v>
      </c>
      <c r="D41" t="s">
        <v>64</v>
      </c>
      <c r="F41" t="s">
        <v>74</v>
      </c>
      <c r="G41" s="2"/>
      <c r="H41" s="3">
        <v>1210</v>
      </c>
      <c r="I41">
        <v>0</v>
      </c>
      <c r="J41" s="3"/>
      <c r="K41" s="3">
        <f t="shared" si="2"/>
        <v>1210</v>
      </c>
      <c r="L41" t="s">
        <v>45</v>
      </c>
      <c r="M41" t="s">
        <v>49</v>
      </c>
      <c r="N41">
        <v>1300</v>
      </c>
      <c r="O41" s="1">
        <f t="shared" si="3"/>
        <v>90</v>
      </c>
      <c r="P41" s="4">
        <f t="shared" si="4"/>
        <v>6.9230769230769235E-2</v>
      </c>
    </row>
    <row r="42" spans="1:16" ht="15" customHeight="1" x14ac:dyDescent="0.25">
      <c r="A42" s="5">
        <v>43139</v>
      </c>
      <c r="B42" t="s">
        <v>28</v>
      </c>
      <c r="C42" t="s">
        <v>15</v>
      </c>
      <c r="D42" t="s">
        <v>64</v>
      </c>
      <c r="F42" t="s">
        <v>74</v>
      </c>
      <c r="G42" s="2"/>
      <c r="H42" s="3">
        <v>1210</v>
      </c>
      <c r="I42">
        <v>0</v>
      </c>
      <c r="J42" s="3"/>
      <c r="K42" s="3">
        <f t="shared" si="2"/>
        <v>1210</v>
      </c>
      <c r="L42" t="s">
        <v>45</v>
      </c>
      <c r="M42" t="s">
        <v>49</v>
      </c>
      <c r="N42">
        <v>1300</v>
      </c>
      <c r="O42" s="1">
        <f t="shared" si="3"/>
        <v>90</v>
      </c>
      <c r="P42" s="4">
        <f t="shared" si="4"/>
        <v>6.9230769230769235E-2</v>
      </c>
    </row>
    <row r="43" spans="1:16" ht="15" customHeight="1" x14ac:dyDescent="0.25">
      <c r="A43" s="5">
        <v>43140</v>
      </c>
      <c r="B43" t="s">
        <v>28</v>
      </c>
      <c r="C43" t="s">
        <v>15</v>
      </c>
      <c r="D43" t="s">
        <v>64</v>
      </c>
      <c r="F43" t="s">
        <v>74</v>
      </c>
      <c r="G43" s="2"/>
      <c r="H43" s="3">
        <v>1210</v>
      </c>
      <c r="I43">
        <v>0</v>
      </c>
      <c r="J43" s="3"/>
      <c r="K43" s="3">
        <f t="shared" si="2"/>
        <v>1210</v>
      </c>
      <c r="L43" t="s">
        <v>45</v>
      </c>
      <c r="M43" t="s">
        <v>49</v>
      </c>
      <c r="N43">
        <v>1300</v>
      </c>
      <c r="O43" s="1">
        <f t="shared" si="3"/>
        <v>90</v>
      </c>
      <c r="P43" s="4">
        <f t="shared" si="4"/>
        <v>6.9230769230769235E-2</v>
      </c>
    </row>
    <row r="44" spans="1:16" ht="15" customHeight="1" x14ac:dyDescent="0.25">
      <c r="A44" s="5">
        <v>43135</v>
      </c>
      <c r="B44" t="s">
        <v>28</v>
      </c>
      <c r="C44" t="s">
        <v>17</v>
      </c>
      <c r="D44" t="s">
        <v>64</v>
      </c>
      <c r="F44" t="s">
        <v>74</v>
      </c>
      <c r="G44" s="2"/>
      <c r="H44" s="3">
        <v>1009</v>
      </c>
      <c r="I44">
        <v>0</v>
      </c>
      <c r="J44" s="3"/>
      <c r="K44" s="3">
        <f t="shared" si="2"/>
        <v>1009</v>
      </c>
      <c r="L44" t="s">
        <v>45</v>
      </c>
      <c r="M44" t="s">
        <v>49</v>
      </c>
      <c r="N44">
        <v>1300</v>
      </c>
      <c r="O44" s="1">
        <f t="shared" si="3"/>
        <v>291</v>
      </c>
      <c r="P44" s="4">
        <f t="shared" si="4"/>
        <v>0.22384615384615383</v>
      </c>
    </row>
    <row r="45" spans="1:16" ht="15" customHeight="1" x14ac:dyDescent="0.25">
      <c r="A45" s="5">
        <v>43136</v>
      </c>
      <c r="B45" t="s">
        <v>28</v>
      </c>
      <c r="C45" t="s">
        <v>17</v>
      </c>
      <c r="D45" t="s">
        <v>64</v>
      </c>
      <c r="F45" t="s">
        <v>74</v>
      </c>
      <c r="G45" s="2"/>
      <c r="H45" s="3">
        <v>1009</v>
      </c>
      <c r="I45">
        <v>0</v>
      </c>
      <c r="J45" s="3"/>
      <c r="K45" s="3">
        <f t="shared" si="2"/>
        <v>1009</v>
      </c>
      <c r="L45" t="s">
        <v>45</v>
      </c>
      <c r="M45" t="s">
        <v>49</v>
      </c>
      <c r="N45">
        <v>1300</v>
      </c>
      <c r="O45" s="1">
        <f t="shared" si="3"/>
        <v>291</v>
      </c>
      <c r="P45" s="4">
        <f t="shared" si="4"/>
        <v>0.22384615384615383</v>
      </c>
    </row>
    <row r="46" spans="1:16" ht="15" customHeight="1" x14ac:dyDescent="0.25">
      <c r="A46" s="5">
        <v>43138</v>
      </c>
      <c r="B46" t="s">
        <v>28</v>
      </c>
      <c r="C46" t="s">
        <v>17</v>
      </c>
      <c r="D46" t="s">
        <v>64</v>
      </c>
      <c r="F46" t="s">
        <v>74</v>
      </c>
      <c r="G46" s="2"/>
      <c r="H46" s="3">
        <v>1009</v>
      </c>
      <c r="I46">
        <v>0</v>
      </c>
      <c r="J46" s="3"/>
      <c r="K46" s="3">
        <f t="shared" si="2"/>
        <v>1009</v>
      </c>
      <c r="L46" t="s">
        <v>45</v>
      </c>
      <c r="M46" t="s">
        <v>49</v>
      </c>
      <c r="N46">
        <v>1300</v>
      </c>
      <c r="O46" s="1">
        <f t="shared" si="3"/>
        <v>291</v>
      </c>
      <c r="P46" s="4">
        <f t="shared" si="4"/>
        <v>0.22384615384615383</v>
      </c>
    </row>
    <row r="47" spans="1:16" ht="15" customHeight="1" x14ac:dyDescent="0.25">
      <c r="A47" s="5">
        <v>43139</v>
      </c>
      <c r="B47" t="s">
        <v>28</v>
      </c>
      <c r="C47" t="s">
        <v>17</v>
      </c>
      <c r="D47" t="s">
        <v>64</v>
      </c>
      <c r="F47" t="s">
        <v>74</v>
      </c>
      <c r="G47" s="2"/>
      <c r="H47" s="3">
        <v>1009</v>
      </c>
      <c r="I47">
        <v>0</v>
      </c>
      <c r="J47" s="3"/>
      <c r="K47" s="3">
        <f t="shared" si="2"/>
        <v>1009</v>
      </c>
      <c r="L47" t="s">
        <v>45</v>
      </c>
      <c r="M47" t="s">
        <v>49</v>
      </c>
      <c r="N47">
        <v>1300</v>
      </c>
      <c r="O47" s="1">
        <f t="shared" si="3"/>
        <v>291</v>
      </c>
      <c r="P47" s="4">
        <f t="shared" si="4"/>
        <v>0.22384615384615383</v>
      </c>
    </row>
    <row r="48" spans="1:16" ht="15" customHeight="1" x14ac:dyDescent="0.25">
      <c r="A48" s="5">
        <v>43140</v>
      </c>
      <c r="B48" t="s">
        <v>28</v>
      </c>
      <c r="C48" t="s">
        <v>17</v>
      </c>
      <c r="D48" t="s">
        <v>64</v>
      </c>
      <c r="F48" t="s">
        <v>74</v>
      </c>
      <c r="G48" s="2"/>
      <c r="H48" s="3">
        <v>1009</v>
      </c>
      <c r="I48">
        <v>0</v>
      </c>
      <c r="J48" s="3"/>
      <c r="K48" s="3">
        <f t="shared" si="2"/>
        <v>1009</v>
      </c>
      <c r="L48" t="s">
        <v>45</v>
      </c>
      <c r="M48" t="s">
        <v>49</v>
      </c>
      <c r="N48">
        <v>1300</v>
      </c>
      <c r="O48" s="1">
        <f t="shared" si="3"/>
        <v>291</v>
      </c>
      <c r="P48" s="4">
        <f t="shared" si="4"/>
        <v>0.22384615384615383</v>
      </c>
    </row>
    <row r="49" spans="1:16" ht="15" customHeight="1" x14ac:dyDescent="0.25">
      <c r="A49" s="5">
        <v>43135</v>
      </c>
      <c r="B49" t="s">
        <v>28</v>
      </c>
      <c r="C49" t="s">
        <v>14</v>
      </c>
      <c r="D49" t="s">
        <v>64</v>
      </c>
      <c r="F49" t="s">
        <v>74</v>
      </c>
      <c r="G49" s="2"/>
      <c r="H49" s="3">
        <v>1500</v>
      </c>
      <c r="I49">
        <v>0</v>
      </c>
      <c r="J49" s="3"/>
      <c r="K49" s="3">
        <f t="shared" si="2"/>
        <v>1500</v>
      </c>
      <c r="L49" t="s">
        <v>45</v>
      </c>
      <c r="M49" t="s">
        <v>49</v>
      </c>
      <c r="N49">
        <v>1500</v>
      </c>
      <c r="O49" s="1">
        <f t="shared" si="3"/>
        <v>0</v>
      </c>
      <c r="P49" s="4">
        <f t="shared" si="4"/>
        <v>0</v>
      </c>
    </row>
    <row r="50" spans="1:16" ht="15" customHeight="1" x14ac:dyDescent="0.25">
      <c r="A50" s="5">
        <v>43136</v>
      </c>
      <c r="B50" t="s">
        <v>28</v>
      </c>
      <c r="C50" t="s">
        <v>14</v>
      </c>
      <c r="D50" t="s">
        <v>64</v>
      </c>
      <c r="F50" t="s">
        <v>74</v>
      </c>
      <c r="G50" s="2"/>
      <c r="H50" s="3">
        <v>1500</v>
      </c>
      <c r="I50">
        <v>0</v>
      </c>
      <c r="J50" s="3"/>
      <c r="K50" s="3">
        <f t="shared" si="2"/>
        <v>1500</v>
      </c>
      <c r="L50" t="s">
        <v>45</v>
      </c>
      <c r="M50" t="s">
        <v>49</v>
      </c>
      <c r="N50">
        <v>1500</v>
      </c>
      <c r="O50" s="1">
        <f t="shared" si="3"/>
        <v>0</v>
      </c>
      <c r="P50" s="4">
        <f t="shared" si="4"/>
        <v>0</v>
      </c>
    </row>
    <row r="51" spans="1:16" ht="15" customHeight="1" x14ac:dyDescent="0.25">
      <c r="A51" s="5">
        <v>43138</v>
      </c>
      <c r="B51" t="s">
        <v>28</v>
      </c>
      <c r="C51" t="s">
        <v>14</v>
      </c>
      <c r="D51" t="s">
        <v>64</v>
      </c>
      <c r="F51" t="s">
        <v>74</v>
      </c>
      <c r="G51" s="2"/>
      <c r="H51" s="3">
        <v>1500</v>
      </c>
      <c r="I51">
        <v>0</v>
      </c>
      <c r="J51" s="3"/>
      <c r="K51" s="3">
        <f t="shared" si="2"/>
        <v>1500</v>
      </c>
      <c r="L51" t="s">
        <v>45</v>
      </c>
      <c r="M51" t="s">
        <v>49</v>
      </c>
      <c r="N51">
        <v>1500</v>
      </c>
      <c r="O51" s="1">
        <f t="shared" si="3"/>
        <v>0</v>
      </c>
      <c r="P51" s="4">
        <f t="shared" si="4"/>
        <v>0</v>
      </c>
    </row>
    <row r="52" spans="1:16" ht="15" customHeight="1" x14ac:dyDescent="0.25">
      <c r="A52" s="5">
        <v>43139</v>
      </c>
      <c r="B52" t="s">
        <v>28</v>
      </c>
      <c r="C52" t="s">
        <v>14</v>
      </c>
      <c r="D52" t="s">
        <v>64</v>
      </c>
      <c r="F52" t="s">
        <v>74</v>
      </c>
      <c r="G52" s="2"/>
      <c r="H52" s="3">
        <v>1500</v>
      </c>
      <c r="I52">
        <v>0</v>
      </c>
      <c r="J52" s="3"/>
      <c r="K52" s="3">
        <f t="shared" si="2"/>
        <v>1500</v>
      </c>
      <c r="L52" t="s">
        <v>45</v>
      </c>
      <c r="M52" t="s">
        <v>49</v>
      </c>
      <c r="N52">
        <v>1500</v>
      </c>
      <c r="O52" s="1">
        <f t="shared" si="3"/>
        <v>0</v>
      </c>
      <c r="P52" s="4">
        <f t="shared" si="4"/>
        <v>0</v>
      </c>
    </row>
    <row r="53" spans="1:16" ht="15" customHeight="1" x14ac:dyDescent="0.25">
      <c r="A53" s="5">
        <v>43140</v>
      </c>
      <c r="B53" t="s">
        <v>28</v>
      </c>
      <c r="C53" t="s">
        <v>14</v>
      </c>
      <c r="D53" t="s">
        <v>64</v>
      </c>
      <c r="F53" t="s">
        <v>74</v>
      </c>
      <c r="G53" s="2"/>
      <c r="H53" s="3">
        <v>1500</v>
      </c>
      <c r="I53">
        <v>0</v>
      </c>
      <c r="J53" s="3"/>
      <c r="K53" s="3">
        <f t="shared" si="2"/>
        <v>1500</v>
      </c>
      <c r="L53" t="s">
        <v>45</v>
      </c>
      <c r="M53" t="s">
        <v>49</v>
      </c>
      <c r="N53">
        <v>1500</v>
      </c>
      <c r="O53" s="1">
        <f t="shared" si="3"/>
        <v>0</v>
      </c>
      <c r="P53" s="4">
        <f t="shared" si="4"/>
        <v>0</v>
      </c>
    </row>
    <row r="54" spans="1:16" ht="15" customHeight="1" x14ac:dyDescent="0.25">
      <c r="A54" s="5">
        <v>43135</v>
      </c>
      <c r="B54" t="s">
        <v>25</v>
      </c>
      <c r="C54" t="s">
        <v>1</v>
      </c>
      <c r="D54" t="s">
        <v>64</v>
      </c>
      <c r="F54" t="s">
        <v>74</v>
      </c>
      <c r="G54" s="2"/>
      <c r="H54" s="3">
        <v>1009</v>
      </c>
      <c r="I54">
        <v>0</v>
      </c>
      <c r="J54" s="3"/>
      <c r="K54" s="3">
        <f t="shared" si="2"/>
        <v>1009</v>
      </c>
      <c r="L54" t="s">
        <v>45</v>
      </c>
      <c r="M54" t="s">
        <v>49</v>
      </c>
      <c r="N54">
        <v>1100</v>
      </c>
      <c r="O54" s="1">
        <f t="shared" si="3"/>
        <v>91</v>
      </c>
      <c r="P54" s="4">
        <f t="shared" si="4"/>
        <v>8.2727272727272733E-2</v>
      </c>
    </row>
    <row r="55" spans="1:16" ht="15" customHeight="1" x14ac:dyDescent="0.25">
      <c r="A55" s="5">
        <v>43136</v>
      </c>
      <c r="B55" t="s">
        <v>25</v>
      </c>
      <c r="C55" t="s">
        <v>1</v>
      </c>
      <c r="D55" t="s">
        <v>64</v>
      </c>
      <c r="F55" t="s">
        <v>74</v>
      </c>
      <c r="G55" s="2"/>
      <c r="H55" s="3">
        <v>1100</v>
      </c>
      <c r="I55">
        <v>0</v>
      </c>
      <c r="J55" s="3"/>
      <c r="K55" s="3">
        <f t="shared" si="2"/>
        <v>1100</v>
      </c>
      <c r="L55" t="s">
        <v>45</v>
      </c>
      <c r="M55" t="s">
        <v>49</v>
      </c>
      <c r="N55">
        <v>1100</v>
      </c>
      <c r="O55" s="1">
        <f t="shared" si="3"/>
        <v>0</v>
      </c>
      <c r="P55" s="4">
        <f t="shared" si="4"/>
        <v>0</v>
      </c>
    </row>
    <row r="56" spans="1:16" ht="15" customHeight="1" x14ac:dyDescent="0.25">
      <c r="A56" s="5">
        <v>43138</v>
      </c>
      <c r="B56" t="s">
        <v>25</v>
      </c>
      <c r="C56" t="s">
        <v>1</v>
      </c>
      <c r="D56" t="s">
        <v>64</v>
      </c>
      <c r="F56" t="s">
        <v>74</v>
      </c>
      <c r="G56" s="2"/>
      <c r="H56" s="3">
        <v>1100</v>
      </c>
      <c r="I56">
        <v>0</v>
      </c>
      <c r="J56" s="3"/>
      <c r="K56" s="3">
        <f t="shared" si="2"/>
        <v>1100</v>
      </c>
      <c r="L56" t="s">
        <v>45</v>
      </c>
      <c r="M56" t="s">
        <v>49</v>
      </c>
      <c r="N56">
        <v>1100</v>
      </c>
      <c r="O56" s="1">
        <f t="shared" si="3"/>
        <v>0</v>
      </c>
      <c r="P56" s="4">
        <f t="shared" si="4"/>
        <v>0</v>
      </c>
    </row>
    <row r="57" spans="1:16" ht="15" customHeight="1" x14ac:dyDescent="0.25">
      <c r="A57" s="5">
        <v>43139</v>
      </c>
      <c r="B57" t="s">
        <v>25</v>
      </c>
      <c r="C57" t="s">
        <v>1</v>
      </c>
      <c r="D57" t="s">
        <v>64</v>
      </c>
      <c r="F57" t="s">
        <v>74</v>
      </c>
      <c r="G57" s="2"/>
      <c r="H57" s="3">
        <v>1100</v>
      </c>
      <c r="I57">
        <v>0</v>
      </c>
      <c r="J57" s="3"/>
      <c r="K57" s="3">
        <f t="shared" si="2"/>
        <v>1100</v>
      </c>
      <c r="L57" t="s">
        <v>45</v>
      </c>
      <c r="M57" t="s">
        <v>49</v>
      </c>
      <c r="N57">
        <v>1100</v>
      </c>
      <c r="O57" s="1">
        <f t="shared" si="3"/>
        <v>0</v>
      </c>
      <c r="P57" s="4">
        <f t="shared" si="4"/>
        <v>0</v>
      </c>
    </row>
    <row r="58" spans="1:16" ht="15" customHeight="1" x14ac:dyDescent="0.25">
      <c r="A58" s="5">
        <v>43140</v>
      </c>
      <c r="B58" t="s">
        <v>25</v>
      </c>
      <c r="C58" t="s">
        <v>1</v>
      </c>
      <c r="D58" t="s">
        <v>64</v>
      </c>
      <c r="F58" t="s">
        <v>74</v>
      </c>
      <c r="G58" s="2"/>
      <c r="H58" s="3">
        <v>900</v>
      </c>
      <c r="I58">
        <v>0</v>
      </c>
      <c r="J58" s="3">
        <v>39</v>
      </c>
      <c r="K58" s="3">
        <f t="shared" si="2"/>
        <v>939</v>
      </c>
      <c r="L58" t="s">
        <v>45</v>
      </c>
      <c r="M58" t="s">
        <v>49</v>
      </c>
      <c r="N58">
        <v>1100</v>
      </c>
      <c r="O58" s="1">
        <f t="shared" si="3"/>
        <v>161</v>
      </c>
      <c r="P58" s="4">
        <f t="shared" si="4"/>
        <v>0.14636363636363636</v>
      </c>
    </row>
    <row r="59" spans="1:16" ht="15" customHeight="1" x14ac:dyDescent="0.25">
      <c r="A59" s="5">
        <v>43135</v>
      </c>
      <c r="B59" t="s">
        <v>27</v>
      </c>
      <c r="C59" t="s">
        <v>9</v>
      </c>
      <c r="D59" t="s">
        <v>64</v>
      </c>
      <c r="F59" t="s">
        <v>74</v>
      </c>
      <c r="G59" s="2"/>
      <c r="H59" s="3">
        <v>1009</v>
      </c>
      <c r="I59">
        <v>0</v>
      </c>
      <c r="J59" s="3"/>
      <c r="K59" s="3">
        <f t="shared" si="2"/>
        <v>1009</v>
      </c>
      <c r="L59" t="s">
        <v>45</v>
      </c>
      <c r="M59" t="s">
        <v>49</v>
      </c>
      <c r="N59">
        <v>1100</v>
      </c>
      <c r="O59" s="1">
        <f t="shared" si="3"/>
        <v>91</v>
      </c>
      <c r="P59" s="4">
        <f t="shared" si="4"/>
        <v>8.2727272727272733E-2</v>
      </c>
    </row>
    <row r="60" spans="1:16" ht="15" customHeight="1" x14ac:dyDescent="0.25">
      <c r="A60" s="5">
        <v>43136</v>
      </c>
      <c r="B60" t="s">
        <v>27</v>
      </c>
      <c r="C60" t="s">
        <v>9</v>
      </c>
      <c r="D60" t="s">
        <v>64</v>
      </c>
      <c r="F60" t="s">
        <v>74</v>
      </c>
      <c r="G60" s="2"/>
      <c r="H60" s="3">
        <v>1100</v>
      </c>
      <c r="I60">
        <v>0</v>
      </c>
      <c r="J60" s="3"/>
      <c r="K60" s="3">
        <f t="shared" ref="K60:K123" si="5">H60+J60</f>
        <v>1100</v>
      </c>
      <c r="L60" t="s">
        <v>45</v>
      </c>
      <c r="M60" t="s">
        <v>49</v>
      </c>
      <c r="N60">
        <v>1100</v>
      </c>
      <c r="O60" s="1">
        <f t="shared" si="3"/>
        <v>0</v>
      </c>
      <c r="P60" s="4">
        <f t="shared" si="4"/>
        <v>0</v>
      </c>
    </row>
    <row r="61" spans="1:16" ht="15" customHeight="1" x14ac:dyDescent="0.25">
      <c r="A61" s="5">
        <v>43138</v>
      </c>
      <c r="B61" t="s">
        <v>27</v>
      </c>
      <c r="C61" t="s">
        <v>9</v>
      </c>
      <c r="D61" t="s">
        <v>64</v>
      </c>
      <c r="F61" t="s">
        <v>74</v>
      </c>
      <c r="G61" s="2"/>
      <c r="H61" s="3">
        <v>1100</v>
      </c>
      <c r="I61">
        <v>0</v>
      </c>
      <c r="J61" s="3"/>
      <c r="K61" s="3">
        <f t="shared" si="5"/>
        <v>1100</v>
      </c>
      <c r="L61" t="s">
        <v>45</v>
      </c>
      <c r="M61" t="s">
        <v>49</v>
      </c>
      <c r="N61">
        <v>1100</v>
      </c>
      <c r="O61" s="1">
        <f t="shared" si="3"/>
        <v>0</v>
      </c>
      <c r="P61" s="4">
        <f t="shared" si="4"/>
        <v>0</v>
      </c>
    </row>
    <row r="62" spans="1:16" ht="15" customHeight="1" x14ac:dyDescent="0.25">
      <c r="A62" s="5">
        <v>43139</v>
      </c>
      <c r="B62" t="s">
        <v>27</v>
      </c>
      <c r="C62" t="s">
        <v>9</v>
      </c>
      <c r="D62" t="s">
        <v>64</v>
      </c>
      <c r="F62" t="s">
        <v>74</v>
      </c>
      <c r="G62" s="2"/>
      <c r="H62" s="3">
        <v>1100</v>
      </c>
      <c r="I62">
        <v>0</v>
      </c>
      <c r="J62" s="3"/>
      <c r="K62" s="3">
        <f t="shared" si="5"/>
        <v>1100</v>
      </c>
      <c r="L62" t="s">
        <v>45</v>
      </c>
      <c r="M62" t="s">
        <v>49</v>
      </c>
      <c r="N62">
        <v>1100</v>
      </c>
      <c r="O62" s="1">
        <f t="shared" si="3"/>
        <v>0</v>
      </c>
      <c r="P62" s="4">
        <f t="shared" si="4"/>
        <v>0</v>
      </c>
    </row>
    <row r="63" spans="1:16" ht="15" customHeight="1" x14ac:dyDescent="0.25">
      <c r="A63" s="5">
        <v>43140</v>
      </c>
      <c r="B63" t="s">
        <v>27</v>
      </c>
      <c r="C63" t="s">
        <v>9</v>
      </c>
      <c r="D63" t="s">
        <v>64</v>
      </c>
      <c r="F63" t="s">
        <v>74</v>
      </c>
      <c r="G63" s="2"/>
      <c r="H63" s="3">
        <v>900</v>
      </c>
      <c r="I63">
        <v>0</v>
      </c>
      <c r="J63" s="3">
        <v>39</v>
      </c>
      <c r="K63" s="3">
        <f t="shared" si="5"/>
        <v>939</v>
      </c>
      <c r="L63" t="s">
        <v>45</v>
      </c>
      <c r="M63" t="s">
        <v>49</v>
      </c>
      <c r="N63">
        <v>1100</v>
      </c>
      <c r="O63" s="1">
        <f t="shared" si="3"/>
        <v>161</v>
      </c>
      <c r="P63" s="4">
        <f t="shared" si="4"/>
        <v>0.14636363636363636</v>
      </c>
    </row>
    <row r="64" spans="1:16" ht="15" customHeight="1" x14ac:dyDescent="0.25">
      <c r="A64" s="5">
        <v>43135</v>
      </c>
      <c r="B64" t="s">
        <v>31</v>
      </c>
      <c r="C64" t="s">
        <v>57</v>
      </c>
      <c r="D64" t="s">
        <v>64</v>
      </c>
      <c r="F64" t="s">
        <v>74</v>
      </c>
      <c r="G64" s="2"/>
      <c r="H64" s="3">
        <v>499</v>
      </c>
      <c r="I64">
        <v>0</v>
      </c>
      <c r="J64" s="3">
        <v>39</v>
      </c>
      <c r="K64" s="3">
        <f t="shared" si="5"/>
        <v>538</v>
      </c>
      <c r="L64" t="s">
        <v>45</v>
      </c>
      <c r="M64" t="s">
        <v>49</v>
      </c>
      <c r="N64">
        <v>1100</v>
      </c>
      <c r="O64" s="1">
        <f t="shared" si="3"/>
        <v>562</v>
      </c>
      <c r="P64" s="4">
        <f t="shared" si="4"/>
        <v>0.51090909090909087</v>
      </c>
    </row>
    <row r="65" spans="1:16" ht="15" customHeight="1" x14ac:dyDescent="0.25">
      <c r="A65" s="5">
        <v>43136</v>
      </c>
      <c r="B65" t="s">
        <v>31</v>
      </c>
      <c r="C65" t="s">
        <v>57</v>
      </c>
      <c r="D65" t="s">
        <v>64</v>
      </c>
      <c r="F65" t="s">
        <v>74</v>
      </c>
      <c r="G65" s="2"/>
      <c r="H65" s="3">
        <v>499</v>
      </c>
      <c r="I65">
        <v>0</v>
      </c>
      <c r="J65" s="3">
        <v>39</v>
      </c>
      <c r="K65" s="3">
        <f t="shared" si="5"/>
        <v>538</v>
      </c>
      <c r="L65" t="s">
        <v>45</v>
      </c>
      <c r="M65" t="s">
        <v>49</v>
      </c>
      <c r="N65">
        <v>1100</v>
      </c>
      <c r="O65" s="1">
        <f t="shared" si="3"/>
        <v>562</v>
      </c>
      <c r="P65" s="4">
        <f t="shared" si="4"/>
        <v>0.51090909090909087</v>
      </c>
    </row>
    <row r="66" spans="1:16" ht="15" customHeight="1" x14ac:dyDescent="0.25">
      <c r="A66" s="5">
        <v>43138</v>
      </c>
      <c r="B66" t="s">
        <v>31</v>
      </c>
      <c r="C66" t="s">
        <v>57</v>
      </c>
      <c r="D66" t="s">
        <v>64</v>
      </c>
      <c r="F66" t="s">
        <v>74</v>
      </c>
      <c r="G66" s="2"/>
      <c r="H66" s="3">
        <v>499</v>
      </c>
      <c r="I66">
        <v>0</v>
      </c>
      <c r="J66" s="3">
        <v>39</v>
      </c>
      <c r="K66" s="3">
        <f t="shared" si="5"/>
        <v>538</v>
      </c>
      <c r="L66" t="s">
        <v>45</v>
      </c>
      <c r="M66" t="s">
        <v>49</v>
      </c>
      <c r="N66">
        <v>1100</v>
      </c>
      <c r="O66" s="1">
        <f t="shared" ref="O66:O97" si="6">N66-K66</f>
        <v>562</v>
      </c>
      <c r="P66" s="4">
        <f t="shared" ref="P66:P97" si="7">O66/N66</f>
        <v>0.51090909090909087</v>
      </c>
    </row>
    <row r="67" spans="1:16" ht="15" customHeight="1" x14ac:dyDescent="0.25">
      <c r="A67" s="5">
        <v>43139</v>
      </c>
      <c r="B67" t="s">
        <v>31</v>
      </c>
      <c r="C67" t="s">
        <v>57</v>
      </c>
      <c r="D67" t="s">
        <v>64</v>
      </c>
      <c r="F67" t="s">
        <v>74</v>
      </c>
      <c r="G67" s="2"/>
      <c r="H67" s="3">
        <v>499</v>
      </c>
      <c r="I67">
        <v>0</v>
      </c>
      <c r="J67" s="3">
        <v>39</v>
      </c>
      <c r="K67" s="3">
        <f t="shared" si="5"/>
        <v>538</v>
      </c>
      <c r="L67" t="s">
        <v>45</v>
      </c>
      <c r="M67" t="s">
        <v>49</v>
      </c>
      <c r="N67">
        <v>1100</v>
      </c>
      <c r="O67" s="1">
        <f t="shared" si="6"/>
        <v>562</v>
      </c>
      <c r="P67" s="4">
        <f t="shared" si="7"/>
        <v>0.51090909090909087</v>
      </c>
    </row>
    <row r="68" spans="1:16" ht="15" customHeight="1" x14ac:dyDescent="0.25">
      <c r="A68" s="5">
        <v>43140</v>
      </c>
      <c r="B68" t="s">
        <v>31</v>
      </c>
      <c r="C68" t="s">
        <v>57</v>
      </c>
      <c r="D68" t="s">
        <v>64</v>
      </c>
      <c r="F68" t="s">
        <v>74</v>
      </c>
      <c r="G68" s="2"/>
      <c r="H68" s="3">
        <v>499</v>
      </c>
      <c r="I68">
        <v>0</v>
      </c>
      <c r="J68" s="3">
        <v>39</v>
      </c>
      <c r="K68" s="3">
        <f t="shared" si="5"/>
        <v>538</v>
      </c>
      <c r="L68" t="s">
        <v>45</v>
      </c>
      <c r="M68" t="s">
        <v>49</v>
      </c>
      <c r="N68">
        <v>1100</v>
      </c>
      <c r="O68" s="1">
        <f t="shared" si="6"/>
        <v>562</v>
      </c>
      <c r="P68" s="4">
        <f t="shared" si="7"/>
        <v>0.51090909090909087</v>
      </c>
    </row>
    <row r="69" spans="1:16" ht="15" customHeight="1" x14ac:dyDescent="0.25">
      <c r="A69" s="5">
        <v>43135</v>
      </c>
      <c r="B69" t="s">
        <v>31</v>
      </c>
      <c r="C69" t="s">
        <v>58</v>
      </c>
      <c r="D69" t="s">
        <v>64</v>
      </c>
      <c r="F69" t="s">
        <v>74</v>
      </c>
      <c r="G69" s="2"/>
      <c r="H69" s="3">
        <v>699</v>
      </c>
      <c r="I69">
        <v>0</v>
      </c>
      <c r="J69" s="3">
        <v>39</v>
      </c>
      <c r="K69" s="3">
        <f t="shared" si="5"/>
        <v>738</v>
      </c>
      <c r="L69" t="s">
        <v>45</v>
      </c>
      <c r="M69" t="s">
        <v>49</v>
      </c>
      <c r="N69">
        <v>1500</v>
      </c>
      <c r="O69" s="1">
        <f t="shared" si="6"/>
        <v>762</v>
      </c>
      <c r="P69" s="4">
        <f t="shared" si="7"/>
        <v>0.50800000000000001</v>
      </c>
    </row>
    <row r="70" spans="1:16" ht="15" customHeight="1" x14ac:dyDescent="0.25">
      <c r="A70" s="5">
        <v>43136</v>
      </c>
      <c r="B70" t="s">
        <v>31</v>
      </c>
      <c r="C70" t="s">
        <v>58</v>
      </c>
      <c r="D70" t="s">
        <v>64</v>
      </c>
      <c r="F70" t="s">
        <v>74</v>
      </c>
      <c r="G70" s="2"/>
      <c r="H70" s="3">
        <v>699</v>
      </c>
      <c r="I70">
        <v>0</v>
      </c>
      <c r="J70" s="3">
        <v>39</v>
      </c>
      <c r="K70" s="3">
        <f t="shared" si="5"/>
        <v>738</v>
      </c>
      <c r="L70" t="s">
        <v>45</v>
      </c>
      <c r="M70" t="s">
        <v>49</v>
      </c>
      <c r="N70">
        <v>1500</v>
      </c>
      <c r="O70" s="1">
        <f t="shared" si="6"/>
        <v>762</v>
      </c>
      <c r="P70" s="4">
        <f t="shared" si="7"/>
        <v>0.50800000000000001</v>
      </c>
    </row>
    <row r="71" spans="1:16" ht="15" customHeight="1" x14ac:dyDescent="0.25">
      <c r="A71" s="5">
        <v>43138</v>
      </c>
      <c r="B71" t="s">
        <v>31</v>
      </c>
      <c r="C71" t="s">
        <v>58</v>
      </c>
      <c r="D71" t="s">
        <v>64</v>
      </c>
      <c r="F71" t="s">
        <v>74</v>
      </c>
      <c r="G71" s="2"/>
      <c r="H71" s="3">
        <v>699</v>
      </c>
      <c r="I71">
        <v>0</v>
      </c>
      <c r="J71" s="3">
        <v>39</v>
      </c>
      <c r="K71" s="3">
        <f t="shared" si="5"/>
        <v>738</v>
      </c>
      <c r="L71" t="s">
        <v>45</v>
      </c>
      <c r="M71" t="s">
        <v>49</v>
      </c>
      <c r="N71">
        <v>1500</v>
      </c>
      <c r="O71" s="1">
        <f t="shared" si="6"/>
        <v>762</v>
      </c>
      <c r="P71" s="4">
        <f t="shared" si="7"/>
        <v>0.50800000000000001</v>
      </c>
    </row>
    <row r="72" spans="1:16" ht="15" customHeight="1" x14ac:dyDescent="0.25">
      <c r="A72" s="5">
        <v>43139</v>
      </c>
      <c r="B72" t="s">
        <v>31</v>
      </c>
      <c r="C72" t="s">
        <v>58</v>
      </c>
      <c r="D72" t="s">
        <v>64</v>
      </c>
      <c r="F72" t="s">
        <v>74</v>
      </c>
      <c r="G72" s="2"/>
      <c r="H72" s="3">
        <v>699</v>
      </c>
      <c r="I72">
        <v>0</v>
      </c>
      <c r="J72" s="3">
        <v>39</v>
      </c>
      <c r="K72" s="3">
        <f t="shared" si="5"/>
        <v>738</v>
      </c>
      <c r="L72" t="s">
        <v>45</v>
      </c>
      <c r="M72" t="s">
        <v>49</v>
      </c>
      <c r="N72">
        <v>1500</v>
      </c>
      <c r="O72" s="1">
        <f t="shared" si="6"/>
        <v>762</v>
      </c>
      <c r="P72" s="4">
        <f t="shared" si="7"/>
        <v>0.50800000000000001</v>
      </c>
    </row>
    <row r="73" spans="1:16" ht="15" customHeight="1" x14ac:dyDescent="0.25">
      <c r="A73" s="5">
        <v>43140</v>
      </c>
      <c r="B73" t="s">
        <v>31</v>
      </c>
      <c r="C73" t="s">
        <v>58</v>
      </c>
      <c r="D73" t="s">
        <v>64</v>
      </c>
      <c r="F73" t="s">
        <v>74</v>
      </c>
      <c r="G73" s="2"/>
      <c r="H73" s="3">
        <v>699</v>
      </c>
      <c r="I73">
        <v>0</v>
      </c>
      <c r="J73" s="3">
        <v>39</v>
      </c>
      <c r="K73" s="3">
        <f t="shared" si="5"/>
        <v>738</v>
      </c>
      <c r="L73" t="s">
        <v>45</v>
      </c>
      <c r="M73" t="s">
        <v>49</v>
      </c>
      <c r="N73">
        <v>1500</v>
      </c>
      <c r="O73" s="1">
        <f t="shared" si="6"/>
        <v>762</v>
      </c>
      <c r="P73" s="4">
        <f t="shared" si="7"/>
        <v>0.50800000000000001</v>
      </c>
    </row>
    <row r="74" spans="1:16" ht="15" customHeight="1" x14ac:dyDescent="0.25">
      <c r="A74" s="5">
        <v>43135</v>
      </c>
      <c r="B74" t="s">
        <v>22</v>
      </c>
      <c r="C74" t="s">
        <v>59</v>
      </c>
      <c r="D74" t="s">
        <v>64</v>
      </c>
      <c r="F74" t="s">
        <v>74</v>
      </c>
      <c r="G74" s="2"/>
      <c r="H74" s="3">
        <v>650</v>
      </c>
      <c r="I74">
        <v>0</v>
      </c>
      <c r="J74" s="3">
        <v>39</v>
      </c>
      <c r="K74" s="3">
        <f t="shared" si="5"/>
        <v>689</v>
      </c>
      <c r="L74" t="s">
        <v>45</v>
      </c>
      <c r="M74" t="s">
        <v>49</v>
      </c>
      <c r="N74">
        <v>1050</v>
      </c>
      <c r="O74" s="1">
        <f t="shared" si="6"/>
        <v>361</v>
      </c>
      <c r="P74" s="4">
        <f t="shared" si="7"/>
        <v>0.34380952380952379</v>
      </c>
    </row>
    <row r="75" spans="1:16" ht="15" customHeight="1" x14ac:dyDescent="0.25">
      <c r="A75" s="5">
        <v>43136</v>
      </c>
      <c r="B75" t="s">
        <v>22</v>
      </c>
      <c r="C75" t="s">
        <v>59</v>
      </c>
      <c r="D75" t="s">
        <v>64</v>
      </c>
      <c r="F75" t="s">
        <v>74</v>
      </c>
      <c r="G75" s="2"/>
      <c r="H75" s="3">
        <v>650</v>
      </c>
      <c r="I75">
        <v>0</v>
      </c>
      <c r="J75" s="3">
        <v>39</v>
      </c>
      <c r="K75" s="3">
        <f t="shared" si="5"/>
        <v>689</v>
      </c>
      <c r="L75" t="s">
        <v>45</v>
      </c>
      <c r="M75" t="s">
        <v>49</v>
      </c>
      <c r="N75">
        <v>1050</v>
      </c>
      <c r="O75" s="1">
        <f t="shared" si="6"/>
        <v>361</v>
      </c>
      <c r="P75" s="4">
        <f t="shared" si="7"/>
        <v>0.34380952380952379</v>
      </c>
    </row>
    <row r="76" spans="1:16" ht="15" customHeight="1" x14ac:dyDescent="0.25">
      <c r="A76" s="5">
        <v>43138</v>
      </c>
      <c r="B76" t="s">
        <v>22</v>
      </c>
      <c r="C76" t="s">
        <v>59</v>
      </c>
      <c r="D76" t="s">
        <v>64</v>
      </c>
      <c r="F76" t="s">
        <v>74</v>
      </c>
      <c r="G76" s="2"/>
      <c r="H76" s="3">
        <v>650</v>
      </c>
      <c r="I76">
        <v>0</v>
      </c>
      <c r="J76" s="3">
        <v>39</v>
      </c>
      <c r="K76" s="3">
        <f t="shared" si="5"/>
        <v>689</v>
      </c>
      <c r="L76" t="s">
        <v>45</v>
      </c>
      <c r="M76" t="s">
        <v>49</v>
      </c>
      <c r="N76">
        <v>1050</v>
      </c>
      <c r="O76" s="1">
        <f t="shared" si="6"/>
        <v>361</v>
      </c>
      <c r="P76" s="4">
        <f t="shared" si="7"/>
        <v>0.34380952380952379</v>
      </c>
    </row>
    <row r="77" spans="1:16" ht="15" customHeight="1" x14ac:dyDescent="0.25">
      <c r="A77" s="5">
        <v>43139</v>
      </c>
      <c r="B77" t="s">
        <v>22</v>
      </c>
      <c r="C77" t="s">
        <v>59</v>
      </c>
      <c r="D77" t="s">
        <v>64</v>
      </c>
      <c r="F77" t="s">
        <v>74</v>
      </c>
      <c r="G77" s="2"/>
      <c r="H77" s="3">
        <v>650</v>
      </c>
      <c r="I77">
        <v>0</v>
      </c>
      <c r="J77" s="3">
        <v>39</v>
      </c>
      <c r="K77" s="3">
        <f t="shared" si="5"/>
        <v>689</v>
      </c>
      <c r="L77" t="s">
        <v>45</v>
      </c>
      <c r="M77" t="s">
        <v>49</v>
      </c>
      <c r="N77">
        <v>1050</v>
      </c>
      <c r="O77" s="1">
        <f t="shared" si="6"/>
        <v>361</v>
      </c>
      <c r="P77" s="4">
        <f t="shared" si="7"/>
        <v>0.34380952380952379</v>
      </c>
    </row>
    <row r="78" spans="1:16" ht="15" customHeight="1" x14ac:dyDescent="0.25">
      <c r="A78" s="5">
        <v>43140</v>
      </c>
      <c r="B78" t="s">
        <v>22</v>
      </c>
      <c r="C78" t="s">
        <v>59</v>
      </c>
      <c r="D78" t="s">
        <v>64</v>
      </c>
      <c r="F78" t="s">
        <v>74</v>
      </c>
      <c r="G78" s="2"/>
      <c r="H78" s="3">
        <v>650</v>
      </c>
      <c r="I78">
        <v>0</v>
      </c>
      <c r="J78" s="3">
        <v>39</v>
      </c>
      <c r="K78" s="3">
        <f t="shared" si="5"/>
        <v>689</v>
      </c>
      <c r="L78" t="s">
        <v>45</v>
      </c>
      <c r="M78" t="s">
        <v>49</v>
      </c>
      <c r="N78">
        <v>1050</v>
      </c>
      <c r="O78" s="1">
        <f t="shared" si="6"/>
        <v>361</v>
      </c>
      <c r="P78" s="4">
        <f t="shared" si="7"/>
        <v>0.34380952380952379</v>
      </c>
    </row>
    <row r="79" spans="1:16" ht="15" customHeight="1" x14ac:dyDescent="0.25">
      <c r="A79" s="5">
        <v>43135</v>
      </c>
      <c r="B79" t="s">
        <v>22</v>
      </c>
      <c r="C79" t="s">
        <v>12</v>
      </c>
      <c r="D79" t="s">
        <v>64</v>
      </c>
      <c r="F79" t="s">
        <v>74</v>
      </c>
      <c r="G79" s="2"/>
      <c r="H79" s="3">
        <v>1019</v>
      </c>
      <c r="I79">
        <v>0</v>
      </c>
      <c r="J79" s="3"/>
      <c r="K79" s="3">
        <f t="shared" si="5"/>
        <v>1019</v>
      </c>
      <c r="L79" t="s">
        <v>45</v>
      </c>
      <c r="M79" t="s">
        <v>49</v>
      </c>
      <c r="N79">
        <v>1050</v>
      </c>
      <c r="O79" s="1">
        <f t="shared" si="6"/>
        <v>31</v>
      </c>
      <c r="P79" s="4">
        <f t="shared" si="7"/>
        <v>2.9523809523809525E-2</v>
      </c>
    </row>
    <row r="80" spans="1:16" ht="15" customHeight="1" x14ac:dyDescent="0.25">
      <c r="A80" s="5">
        <v>43136</v>
      </c>
      <c r="B80" t="s">
        <v>22</v>
      </c>
      <c r="C80" t="s">
        <v>12</v>
      </c>
      <c r="D80" t="s">
        <v>64</v>
      </c>
      <c r="F80" t="s">
        <v>74</v>
      </c>
      <c r="G80" s="2"/>
      <c r="H80" s="3">
        <v>1019</v>
      </c>
      <c r="I80">
        <v>0</v>
      </c>
      <c r="J80" s="3"/>
      <c r="K80" s="3">
        <f t="shared" si="5"/>
        <v>1019</v>
      </c>
      <c r="L80" t="s">
        <v>45</v>
      </c>
      <c r="M80" t="s">
        <v>49</v>
      </c>
      <c r="N80">
        <v>1050</v>
      </c>
      <c r="O80" s="1">
        <f t="shared" si="6"/>
        <v>31</v>
      </c>
      <c r="P80" s="4">
        <f t="shared" si="7"/>
        <v>2.9523809523809525E-2</v>
      </c>
    </row>
    <row r="81" spans="1:16" ht="15" customHeight="1" x14ac:dyDescent="0.25">
      <c r="A81" s="5">
        <v>43138</v>
      </c>
      <c r="B81" t="s">
        <v>22</v>
      </c>
      <c r="C81" t="s">
        <v>12</v>
      </c>
      <c r="D81" t="s">
        <v>64</v>
      </c>
      <c r="F81" t="s">
        <v>74</v>
      </c>
      <c r="G81" s="2"/>
      <c r="H81" s="3">
        <v>1019</v>
      </c>
      <c r="I81">
        <v>0</v>
      </c>
      <c r="J81" s="3"/>
      <c r="K81" s="3">
        <f t="shared" si="5"/>
        <v>1019</v>
      </c>
      <c r="L81" t="s">
        <v>45</v>
      </c>
      <c r="M81" t="s">
        <v>49</v>
      </c>
      <c r="N81">
        <v>1050</v>
      </c>
      <c r="O81" s="1">
        <f t="shared" si="6"/>
        <v>31</v>
      </c>
      <c r="P81" s="4">
        <f t="shared" si="7"/>
        <v>2.9523809523809525E-2</v>
      </c>
    </row>
    <row r="82" spans="1:16" ht="15" customHeight="1" x14ac:dyDescent="0.25">
      <c r="A82" s="5">
        <v>43139</v>
      </c>
      <c r="B82" t="s">
        <v>22</v>
      </c>
      <c r="C82" t="s">
        <v>12</v>
      </c>
      <c r="D82" t="s">
        <v>64</v>
      </c>
      <c r="F82" t="s">
        <v>74</v>
      </c>
      <c r="G82" s="2"/>
      <c r="H82" s="3">
        <v>1019</v>
      </c>
      <c r="I82">
        <v>0</v>
      </c>
      <c r="J82" s="3"/>
      <c r="K82" s="3">
        <f t="shared" si="5"/>
        <v>1019</v>
      </c>
      <c r="L82" t="s">
        <v>45</v>
      </c>
      <c r="M82" t="s">
        <v>49</v>
      </c>
      <c r="N82">
        <v>1050</v>
      </c>
      <c r="O82" s="1">
        <f t="shared" si="6"/>
        <v>31</v>
      </c>
      <c r="P82" s="4">
        <f t="shared" si="7"/>
        <v>2.9523809523809525E-2</v>
      </c>
    </row>
    <row r="83" spans="1:16" ht="15" customHeight="1" x14ac:dyDescent="0.25">
      <c r="A83" s="5">
        <v>43140</v>
      </c>
      <c r="B83" t="s">
        <v>22</v>
      </c>
      <c r="C83" t="s">
        <v>12</v>
      </c>
      <c r="D83" t="s">
        <v>64</v>
      </c>
      <c r="F83" t="s">
        <v>74</v>
      </c>
      <c r="G83" s="2"/>
      <c r="H83" s="3">
        <v>1019</v>
      </c>
      <c r="I83">
        <v>0</v>
      </c>
      <c r="J83" s="3"/>
      <c r="K83" s="3">
        <f t="shared" si="5"/>
        <v>1019</v>
      </c>
      <c r="L83" t="s">
        <v>45</v>
      </c>
      <c r="M83" t="s">
        <v>49</v>
      </c>
      <c r="N83">
        <v>1050</v>
      </c>
      <c r="O83" s="1">
        <f t="shared" si="6"/>
        <v>31</v>
      </c>
      <c r="P83" s="4">
        <f t="shared" si="7"/>
        <v>2.9523809523809525E-2</v>
      </c>
    </row>
    <row r="84" spans="1:16" ht="15" customHeight="1" x14ac:dyDescent="0.25">
      <c r="A84" s="5">
        <v>43135</v>
      </c>
      <c r="B84" t="s">
        <v>22</v>
      </c>
      <c r="C84" t="s">
        <v>10</v>
      </c>
      <c r="D84" t="s">
        <v>64</v>
      </c>
      <c r="F84" t="s">
        <v>74</v>
      </c>
      <c r="G84" s="2"/>
      <c r="H84" s="3">
        <v>1050</v>
      </c>
      <c r="I84">
        <v>0</v>
      </c>
      <c r="J84" s="3"/>
      <c r="K84" s="3">
        <f t="shared" si="5"/>
        <v>1050</v>
      </c>
      <c r="L84" t="s">
        <v>45</v>
      </c>
      <c r="M84" t="s">
        <v>49</v>
      </c>
      <c r="N84">
        <v>1050</v>
      </c>
      <c r="O84" s="1">
        <f t="shared" si="6"/>
        <v>0</v>
      </c>
      <c r="P84" s="4">
        <f t="shared" si="7"/>
        <v>0</v>
      </c>
    </row>
    <row r="85" spans="1:16" ht="15" customHeight="1" x14ac:dyDescent="0.25">
      <c r="A85" s="5">
        <v>43136</v>
      </c>
      <c r="B85" t="s">
        <v>22</v>
      </c>
      <c r="C85" t="s">
        <v>10</v>
      </c>
      <c r="D85" t="s">
        <v>64</v>
      </c>
      <c r="F85" t="s">
        <v>74</v>
      </c>
      <c r="G85" s="2"/>
      <c r="H85" s="3">
        <v>1050</v>
      </c>
      <c r="I85">
        <v>0</v>
      </c>
      <c r="J85" s="3"/>
      <c r="K85" s="3">
        <f t="shared" si="5"/>
        <v>1050</v>
      </c>
      <c r="L85" t="s">
        <v>45</v>
      </c>
      <c r="M85" t="s">
        <v>49</v>
      </c>
      <c r="N85">
        <v>1050</v>
      </c>
      <c r="O85" s="1">
        <f t="shared" si="6"/>
        <v>0</v>
      </c>
      <c r="P85" s="4">
        <f t="shared" si="7"/>
        <v>0</v>
      </c>
    </row>
    <row r="86" spans="1:16" ht="15" customHeight="1" x14ac:dyDescent="0.25">
      <c r="A86" s="5">
        <v>43138</v>
      </c>
      <c r="B86" t="s">
        <v>22</v>
      </c>
      <c r="C86" t="s">
        <v>10</v>
      </c>
      <c r="D86" t="s">
        <v>64</v>
      </c>
      <c r="F86" t="s">
        <v>74</v>
      </c>
      <c r="G86" s="2"/>
      <c r="H86" s="3">
        <v>1050</v>
      </c>
      <c r="I86">
        <v>0</v>
      </c>
      <c r="J86" s="3"/>
      <c r="K86" s="3">
        <f t="shared" si="5"/>
        <v>1050</v>
      </c>
      <c r="L86" t="s">
        <v>45</v>
      </c>
      <c r="M86" t="s">
        <v>49</v>
      </c>
      <c r="N86">
        <v>1050</v>
      </c>
      <c r="O86" s="1">
        <f t="shared" si="6"/>
        <v>0</v>
      </c>
      <c r="P86" s="4">
        <f t="shared" si="7"/>
        <v>0</v>
      </c>
    </row>
    <row r="87" spans="1:16" ht="15" customHeight="1" x14ac:dyDescent="0.25">
      <c r="A87" s="5">
        <v>43139</v>
      </c>
      <c r="B87" t="s">
        <v>22</v>
      </c>
      <c r="C87" t="s">
        <v>10</v>
      </c>
      <c r="D87" t="s">
        <v>64</v>
      </c>
      <c r="F87" t="s">
        <v>74</v>
      </c>
      <c r="G87" s="2"/>
      <c r="H87" s="3">
        <v>859</v>
      </c>
      <c r="I87">
        <v>0</v>
      </c>
      <c r="J87" s="3">
        <v>39</v>
      </c>
      <c r="K87" s="3">
        <f t="shared" si="5"/>
        <v>898</v>
      </c>
      <c r="L87" t="s">
        <v>45</v>
      </c>
      <c r="M87" t="s">
        <v>49</v>
      </c>
      <c r="N87">
        <v>1050</v>
      </c>
      <c r="O87" s="1">
        <f t="shared" si="6"/>
        <v>152</v>
      </c>
      <c r="P87" s="4">
        <f t="shared" si="7"/>
        <v>0.14476190476190476</v>
      </c>
    </row>
    <row r="88" spans="1:16" ht="15" customHeight="1" x14ac:dyDescent="0.25">
      <c r="A88" s="5">
        <v>43140</v>
      </c>
      <c r="B88" t="s">
        <v>22</v>
      </c>
      <c r="C88" t="s">
        <v>10</v>
      </c>
      <c r="D88" t="s">
        <v>64</v>
      </c>
      <c r="F88" t="s">
        <v>74</v>
      </c>
      <c r="G88" s="2"/>
      <c r="H88" s="3">
        <v>1044</v>
      </c>
      <c r="I88">
        <v>0</v>
      </c>
      <c r="J88" s="3"/>
      <c r="K88" s="3">
        <f t="shared" si="5"/>
        <v>1044</v>
      </c>
      <c r="L88" t="s">
        <v>45</v>
      </c>
      <c r="M88" t="s">
        <v>49</v>
      </c>
      <c r="N88">
        <v>1050</v>
      </c>
      <c r="O88" s="1">
        <f t="shared" si="6"/>
        <v>6</v>
      </c>
      <c r="P88" s="4">
        <f t="shared" si="7"/>
        <v>5.7142857142857143E-3</v>
      </c>
    </row>
    <row r="89" spans="1:16" ht="15" customHeight="1" x14ac:dyDescent="0.25">
      <c r="A89" s="5">
        <v>43135</v>
      </c>
      <c r="B89" t="s">
        <v>22</v>
      </c>
      <c r="C89" t="s">
        <v>11</v>
      </c>
      <c r="D89" t="s">
        <v>64</v>
      </c>
      <c r="F89" t="s">
        <v>74</v>
      </c>
      <c r="G89" s="2"/>
      <c r="H89" s="3">
        <v>689</v>
      </c>
      <c r="I89">
        <v>0</v>
      </c>
      <c r="J89" s="3">
        <v>39</v>
      </c>
      <c r="K89" s="3">
        <f t="shared" si="5"/>
        <v>728</v>
      </c>
      <c r="L89" t="s">
        <v>45</v>
      </c>
      <c r="M89" t="s">
        <v>49</v>
      </c>
      <c r="N89">
        <v>1000</v>
      </c>
      <c r="O89" s="1">
        <f t="shared" si="6"/>
        <v>272</v>
      </c>
      <c r="P89" s="4">
        <f t="shared" si="7"/>
        <v>0.27200000000000002</v>
      </c>
    </row>
    <row r="90" spans="1:16" ht="15" customHeight="1" x14ac:dyDescent="0.25">
      <c r="A90" s="5">
        <v>43136</v>
      </c>
      <c r="B90" t="s">
        <v>22</v>
      </c>
      <c r="C90" t="s">
        <v>11</v>
      </c>
      <c r="D90" t="s">
        <v>64</v>
      </c>
      <c r="F90" t="s">
        <v>74</v>
      </c>
      <c r="G90" s="2"/>
      <c r="H90" s="3">
        <v>689</v>
      </c>
      <c r="I90">
        <v>0</v>
      </c>
      <c r="J90" s="3">
        <v>39</v>
      </c>
      <c r="K90" s="3">
        <f t="shared" si="5"/>
        <v>728</v>
      </c>
      <c r="L90" t="s">
        <v>45</v>
      </c>
      <c r="M90" t="s">
        <v>49</v>
      </c>
      <c r="N90">
        <v>1000</v>
      </c>
      <c r="O90" s="1">
        <f t="shared" si="6"/>
        <v>272</v>
      </c>
      <c r="P90" s="4">
        <f t="shared" si="7"/>
        <v>0.27200000000000002</v>
      </c>
    </row>
    <row r="91" spans="1:16" ht="15" customHeight="1" x14ac:dyDescent="0.25">
      <c r="A91" s="5">
        <v>43138</v>
      </c>
      <c r="B91" t="s">
        <v>22</v>
      </c>
      <c r="C91" t="s">
        <v>11</v>
      </c>
      <c r="D91" t="s">
        <v>64</v>
      </c>
      <c r="F91" t="s">
        <v>74</v>
      </c>
      <c r="G91" s="2"/>
      <c r="H91" s="3">
        <v>689</v>
      </c>
      <c r="I91">
        <v>0</v>
      </c>
      <c r="J91" s="3">
        <v>39</v>
      </c>
      <c r="K91" s="3">
        <f t="shared" si="5"/>
        <v>728</v>
      </c>
      <c r="L91" t="s">
        <v>45</v>
      </c>
      <c r="M91" t="s">
        <v>49</v>
      </c>
      <c r="N91">
        <v>1000</v>
      </c>
      <c r="O91" s="1">
        <f t="shared" si="6"/>
        <v>272</v>
      </c>
      <c r="P91" s="4">
        <f t="shared" si="7"/>
        <v>0.27200000000000002</v>
      </c>
    </row>
    <row r="92" spans="1:16" ht="15" customHeight="1" x14ac:dyDescent="0.25">
      <c r="A92" s="5">
        <v>43139</v>
      </c>
      <c r="B92" t="s">
        <v>22</v>
      </c>
      <c r="C92" t="s">
        <v>11</v>
      </c>
      <c r="D92" t="s">
        <v>64</v>
      </c>
      <c r="F92" t="s">
        <v>74</v>
      </c>
      <c r="G92" s="2"/>
      <c r="H92" s="3">
        <v>689</v>
      </c>
      <c r="I92">
        <v>0</v>
      </c>
      <c r="J92" s="3">
        <v>39</v>
      </c>
      <c r="K92" s="3">
        <f t="shared" si="5"/>
        <v>728</v>
      </c>
      <c r="L92" t="s">
        <v>45</v>
      </c>
      <c r="M92" t="s">
        <v>49</v>
      </c>
      <c r="N92">
        <v>1000</v>
      </c>
      <c r="O92" s="1">
        <f t="shared" si="6"/>
        <v>272</v>
      </c>
      <c r="P92" s="4">
        <f t="shared" si="7"/>
        <v>0.27200000000000002</v>
      </c>
    </row>
    <row r="93" spans="1:16" ht="15" customHeight="1" x14ac:dyDescent="0.25">
      <c r="A93" s="5">
        <v>43140</v>
      </c>
      <c r="B93" t="s">
        <v>22</v>
      </c>
      <c r="C93" t="s">
        <v>11</v>
      </c>
      <c r="D93" t="s">
        <v>64</v>
      </c>
      <c r="F93" t="s">
        <v>74</v>
      </c>
      <c r="G93" s="2"/>
      <c r="H93" s="3">
        <v>689</v>
      </c>
      <c r="I93">
        <v>0</v>
      </c>
      <c r="J93" s="3">
        <v>39</v>
      </c>
      <c r="K93" s="3">
        <f t="shared" si="5"/>
        <v>728</v>
      </c>
      <c r="L93" t="s">
        <v>45</v>
      </c>
      <c r="M93" t="s">
        <v>49</v>
      </c>
      <c r="N93">
        <v>1000</v>
      </c>
      <c r="O93" s="1">
        <f t="shared" si="6"/>
        <v>272</v>
      </c>
      <c r="P93" s="4">
        <f t="shared" si="7"/>
        <v>0.27200000000000002</v>
      </c>
    </row>
    <row r="94" spans="1:16" ht="15" customHeight="1" x14ac:dyDescent="0.25">
      <c r="A94" s="5">
        <v>43135</v>
      </c>
      <c r="B94" t="s">
        <v>22</v>
      </c>
      <c r="C94" t="s">
        <v>13</v>
      </c>
      <c r="D94" t="s">
        <v>64</v>
      </c>
      <c r="F94" t="s">
        <v>74</v>
      </c>
      <c r="G94" s="2"/>
      <c r="H94" s="3">
        <v>599</v>
      </c>
      <c r="I94">
        <v>0</v>
      </c>
      <c r="J94" s="3">
        <v>39</v>
      </c>
      <c r="K94" s="3">
        <f t="shared" si="5"/>
        <v>638</v>
      </c>
      <c r="L94" t="s">
        <v>45</v>
      </c>
      <c r="M94" t="s">
        <v>49</v>
      </c>
      <c r="N94">
        <v>1150</v>
      </c>
      <c r="O94" s="1">
        <f t="shared" si="6"/>
        <v>512</v>
      </c>
      <c r="P94" s="4">
        <f t="shared" si="7"/>
        <v>0.44521739130434784</v>
      </c>
    </row>
    <row r="95" spans="1:16" ht="15" customHeight="1" x14ac:dyDescent="0.25">
      <c r="A95" s="5">
        <v>43136</v>
      </c>
      <c r="B95" t="s">
        <v>22</v>
      </c>
      <c r="C95" t="s">
        <v>13</v>
      </c>
      <c r="D95" t="s">
        <v>64</v>
      </c>
      <c r="F95" t="s">
        <v>74</v>
      </c>
      <c r="G95" s="2"/>
      <c r="H95" s="3">
        <v>599</v>
      </c>
      <c r="I95">
        <v>0</v>
      </c>
      <c r="J95" s="3">
        <v>39</v>
      </c>
      <c r="K95" s="3">
        <f t="shared" si="5"/>
        <v>638</v>
      </c>
      <c r="L95" t="s">
        <v>45</v>
      </c>
      <c r="M95" t="s">
        <v>49</v>
      </c>
      <c r="N95">
        <v>1150</v>
      </c>
      <c r="O95" s="1">
        <f t="shared" si="6"/>
        <v>512</v>
      </c>
      <c r="P95" s="4">
        <f t="shared" si="7"/>
        <v>0.44521739130434784</v>
      </c>
    </row>
    <row r="96" spans="1:16" ht="15" customHeight="1" x14ac:dyDescent="0.25">
      <c r="A96" s="5">
        <v>43138</v>
      </c>
      <c r="B96" t="s">
        <v>22</v>
      </c>
      <c r="C96" t="s">
        <v>13</v>
      </c>
      <c r="D96" t="s">
        <v>64</v>
      </c>
      <c r="F96" t="s">
        <v>74</v>
      </c>
      <c r="G96" s="2"/>
      <c r="H96" s="3">
        <v>599</v>
      </c>
      <c r="I96">
        <v>0</v>
      </c>
      <c r="J96" s="3">
        <v>39</v>
      </c>
      <c r="K96" s="3">
        <f t="shared" si="5"/>
        <v>638</v>
      </c>
      <c r="L96" t="s">
        <v>45</v>
      </c>
      <c r="M96" t="s">
        <v>49</v>
      </c>
      <c r="N96">
        <v>1150</v>
      </c>
      <c r="O96" s="1">
        <f t="shared" si="6"/>
        <v>512</v>
      </c>
      <c r="P96" s="4">
        <f t="shared" si="7"/>
        <v>0.44521739130434784</v>
      </c>
    </row>
    <row r="97" spans="1:16" ht="15" customHeight="1" x14ac:dyDescent="0.25">
      <c r="A97" s="5">
        <v>43139</v>
      </c>
      <c r="B97" t="s">
        <v>22</v>
      </c>
      <c r="C97" t="s">
        <v>13</v>
      </c>
      <c r="D97" t="s">
        <v>64</v>
      </c>
      <c r="F97" t="s">
        <v>74</v>
      </c>
      <c r="G97" s="2"/>
      <c r="H97" s="3">
        <v>599</v>
      </c>
      <c r="I97">
        <v>0</v>
      </c>
      <c r="J97" s="3">
        <v>39</v>
      </c>
      <c r="K97" s="3">
        <f t="shared" si="5"/>
        <v>638</v>
      </c>
      <c r="L97" t="s">
        <v>45</v>
      </c>
      <c r="M97" t="s">
        <v>49</v>
      </c>
      <c r="N97">
        <v>1150</v>
      </c>
      <c r="O97" s="1">
        <f t="shared" si="6"/>
        <v>512</v>
      </c>
      <c r="P97" s="4">
        <f t="shared" si="7"/>
        <v>0.44521739130434784</v>
      </c>
    </row>
    <row r="98" spans="1:16" ht="15" customHeight="1" x14ac:dyDescent="0.25">
      <c r="A98" s="5">
        <v>43140</v>
      </c>
      <c r="B98" t="s">
        <v>22</v>
      </c>
      <c r="C98" t="s">
        <v>13</v>
      </c>
      <c r="D98" t="s">
        <v>64</v>
      </c>
      <c r="F98" t="s">
        <v>74</v>
      </c>
      <c r="G98" s="2"/>
      <c r="H98" s="3">
        <v>599</v>
      </c>
      <c r="I98">
        <v>0</v>
      </c>
      <c r="J98" s="3">
        <v>39</v>
      </c>
      <c r="K98" s="3">
        <f t="shared" si="5"/>
        <v>638</v>
      </c>
      <c r="L98" t="s">
        <v>45</v>
      </c>
      <c r="M98" t="s">
        <v>49</v>
      </c>
      <c r="N98">
        <v>1150</v>
      </c>
      <c r="O98" s="1">
        <f t="shared" ref="O98:O129" si="8">N98-K98</f>
        <v>512</v>
      </c>
      <c r="P98" s="4">
        <f t="shared" ref="P98:P129" si="9">O98/N98</f>
        <v>0.44521739130434784</v>
      </c>
    </row>
    <row r="99" spans="1:16" ht="15" customHeight="1" x14ac:dyDescent="0.25">
      <c r="A99" s="5">
        <v>43135</v>
      </c>
      <c r="B99" t="s">
        <v>26</v>
      </c>
      <c r="C99" t="s">
        <v>4</v>
      </c>
      <c r="D99" t="s">
        <v>64</v>
      </c>
      <c r="F99" t="s">
        <v>74</v>
      </c>
      <c r="G99" s="2"/>
      <c r="H99" s="3">
        <v>675</v>
      </c>
      <c r="I99">
        <v>0</v>
      </c>
      <c r="J99" s="3">
        <v>39</v>
      </c>
      <c r="K99" s="3">
        <f t="shared" si="5"/>
        <v>714</v>
      </c>
      <c r="L99" t="s">
        <v>45</v>
      </c>
      <c r="M99" t="s">
        <v>49</v>
      </c>
      <c r="N99">
        <v>1100</v>
      </c>
      <c r="O99" s="1">
        <f t="shared" si="8"/>
        <v>386</v>
      </c>
      <c r="P99" s="4">
        <f t="shared" si="9"/>
        <v>0.35090909090909089</v>
      </c>
    </row>
    <row r="100" spans="1:16" ht="15" customHeight="1" x14ac:dyDescent="0.25">
      <c r="A100" s="5">
        <v>43136</v>
      </c>
      <c r="B100" t="s">
        <v>26</v>
      </c>
      <c r="C100" t="s">
        <v>4</v>
      </c>
      <c r="D100" t="s">
        <v>64</v>
      </c>
      <c r="F100" t="s">
        <v>74</v>
      </c>
      <c r="G100" s="2"/>
      <c r="H100" s="3">
        <v>675</v>
      </c>
      <c r="I100">
        <v>0</v>
      </c>
      <c r="J100" s="3">
        <v>39</v>
      </c>
      <c r="K100" s="3">
        <f t="shared" si="5"/>
        <v>714</v>
      </c>
      <c r="L100" t="s">
        <v>45</v>
      </c>
      <c r="M100" t="s">
        <v>49</v>
      </c>
      <c r="N100">
        <v>1100</v>
      </c>
      <c r="O100" s="1">
        <f t="shared" si="8"/>
        <v>386</v>
      </c>
      <c r="P100" s="4">
        <f t="shared" si="9"/>
        <v>0.35090909090909089</v>
      </c>
    </row>
    <row r="101" spans="1:16" ht="15" customHeight="1" x14ac:dyDescent="0.25">
      <c r="A101" s="5">
        <v>43138</v>
      </c>
      <c r="B101" t="s">
        <v>26</v>
      </c>
      <c r="C101" t="s">
        <v>4</v>
      </c>
      <c r="D101" t="s">
        <v>64</v>
      </c>
      <c r="F101" t="s">
        <v>74</v>
      </c>
      <c r="G101" s="2"/>
      <c r="H101" s="3">
        <v>675</v>
      </c>
      <c r="I101">
        <v>0</v>
      </c>
      <c r="J101" s="3">
        <v>39</v>
      </c>
      <c r="K101" s="3">
        <f t="shared" si="5"/>
        <v>714</v>
      </c>
      <c r="L101" t="s">
        <v>45</v>
      </c>
      <c r="M101" t="s">
        <v>49</v>
      </c>
      <c r="N101">
        <v>1100</v>
      </c>
      <c r="O101" s="1">
        <f t="shared" si="8"/>
        <v>386</v>
      </c>
      <c r="P101" s="4">
        <f t="shared" si="9"/>
        <v>0.35090909090909089</v>
      </c>
    </row>
    <row r="102" spans="1:16" ht="15" customHeight="1" x14ac:dyDescent="0.25">
      <c r="A102" s="5">
        <v>43139</v>
      </c>
      <c r="B102" t="s">
        <v>26</v>
      </c>
      <c r="C102" t="s">
        <v>4</v>
      </c>
      <c r="D102" t="s">
        <v>64</v>
      </c>
      <c r="F102" t="s">
        <v>74</v>
      </c>
      <c r="G102" s="2"/>
      <c r="H102" s="3">
        <v>563</v>
      </c>
      <c r="I102">
        <v>0</v>
      </c>
      <c r="J102" s="3">
        <v>39</v>
      </c>
      <c r="K102" s="3">
        <f t="shared" si="5"/>
        <v>602</v>
      </c>
      <c r="L102" t="s">
        <v>45</v>
      </c>
      <c r="M102" t="s">
        <v>49</v>
      </c>
      <c r="N102">
        <v>1100</v>
      </c>
      <c r="O102" s="1">
        <f t="shared" si="8"/>
        <v>498</v>
      </c>
      <c r="P102" s="4">
        <f t="shared" si="9"/>
        <v>0.4527272727272727</v>
      </c>
    </row>
    <row r="103" spans="1:16" ht="15" customHeight="1" x14ac:dyDescent="0.25">
      <c r="A103" s="5">
        <v>43140</v>
      </c>
      <c r="B103" t="s">
        <v>26</v>
      </c>
      <c r="C103" t="s">
        <v>4</v>
      </c>
      <c r="D103" t="s">
        <v>64</v>
      </c>
      <c r="F103" t="s">
        <v>74</v>
      </c>
      <c r="G103" s="2"/>
      <c r="H103" s="3">
        <v>675</v>
      </c>
      <c r="I103">
        <v>0</v>
      </c>
      <c r="J103" s="3">
        <v>39</v>
      </c>
      <c r="K103" s="3">
        <f t="shared" si="5"/>
        <v>714</v>
      </c>
      <c r="L103" t="s">
        <v>45</v>
      </c>
      <c r="M103" t="s">
        <v>49</v>
      </c>
      <c r="N103">
        <v>1100</v>
      </c>
      <c r="O103" s="1">
        <f t="shared" si="8"/>
        <v>386</v>
      </c>
      <c r="P103" s="4">
        <f t="shared" si="9"/>
        <v>0.35090909090909089</v>
      </c>
    </row>
    <row r="104" spans="1:16" ht="15" customHeight="1" x14ac:dyDescent="0.25">
      <c r="A104" s="5">
        <v>43135</v>
      </c>
      <c r="B104" t="s">
        <v>26</v>
      </c>
      <c r="C104" t="s">
        <v>5</v>
      </c>
      <c r="D104" t="s">
        <v>64</v>
      </c>
      <c r="F104" t="s">
        <v>74</v>
      </c>
      <c r="G104" s="2"/>
      <c r="H104" s="3">
        <v>719</v>
      </c>
      <c r="I104">
        <v>0</v>
      </c>
      <c r="J104" s="3">
        <v>39</v>
      </c>
      <c r="K104" s="3">
        <f t="shared" si="5"/>
        <v>758</v>
      </c>
      <c r="L104" t="s">
        <v>45</v>
      </c>
      <c r="M104" t="s">
        <v>49</v>
      </c>
      <c r="N104">
        <v>1000</v>
      </c>
      <c r="O104" s="1">
        <f t="shared" si="8"/>
        <v>242</v>
      </c>
      <c r="P104" s="4">
        <f t="shared" si="9"/>
        <v>0.24199999999999999</v>
      </c>
    </row>
    <row r="105" spans="1:16" ht="15" customHeight="1" x14ac:dyDescent="0.25">
      <c r="A105" s="5">
        <v>43136</v>
      </c>
      <c r="B105" t="s">
        <v>26</v>
      </c>
      <c r="C105" t="s">
        <v>5</v>
      </c>
      <c r="D105" t="s">
        <v>64</v>
      </c>
      <c r="F105" t="s">
        <v>74</v>
      </c>
      <c r="G105" s="2"/>
      <c r="H105" s="3">
        <v>719</v>
      </c>
      <c r="I105">
        <v>0</v>
      </c>
      <c r="J105" s="3">
        <v>39</v>
      </c>
      <c r="K105" s="3">
        <f t="shared" si="5"/>
        <v>758</v>
      </c>
      <c r="L105" t="s">
        <v>45</v>
      </c>
      <c r="M105" t="s">
        <v>49</v>
      </c>
      <c r="N105">
        <v>1000</v>
      </c>
      <c r="O105" s="1">
        <f t="shared" si="8"/>
        <v>242</v>
      </c>
      <c r="P105" s="4">
        <f t="shared" si="9"/>
        <v>0.24199999999999999</v>
      </c>
    </row>
    <row r="106" spans="1:16" ht="15" customHeight="1" x14ac:dyDescent="0.25">
      <c r="A106" s="5">
        <v>43138</v>
      </c>
      <c r="B106" t="s">
        <v>26</v>
      </c>
      <c r="C106" t="s">
        <v>5</v>
      </c>
      <c r="D106" t="s">
        <v>64</v>
      </c>
      <c r="F106" t="s">
        <v>74</v>
      </c>
      <c r="G106" s="2"/>
      <c r="H106" s="3">
        <v>719</v>
      </c>
      <c r="I106">
        <v>0</v>
      </c>
      <c r="J106" s="3">
        <v>39</v>
      </c>
      <c r="K106" s="3">
        <f t="shared" si="5"/>
        <v>758</v>
      </c>
      <c r="L106" t="s">
        <v>45</v>
      </c>
      <c r="M106" t="s">
        <v>49</v>
      </c>
      <c r="N106">
        <v>1000</v>
      </c>
      <c r="O106" s="1">
        <f t="shared" si="8"/>
        <v>242</v>
      </c>
      <c r="P106" s="4">
        <f t="shared" si="9"/>
        <v>0.24199999999999999</v>
      </c>
    </row>
    <row r="107" spans="1:16" ht="15" customHeight="1" x14ac:dyDescent="0.25">
      <c r="A107" s="5">
        <v>43139</v>
      </c>
      <c r="B107" t="s">
        <v>26</v>
      </c>
      <c r="C107" t="s">
        <v>5</v>
      </c>
      <c r="D107" t="s">
        <v>64</v>
      </c>
      <c r="F107" t="s">
        <v>74</v>
      </c>
      <c r="G107" s="2"/>
      <c r="H107" s="3">
        <v>769</v>
      </c>
      <c r="I107">
        <v>0</v>
      </c>
      <c r="J107" s="3">
        <v>39</v>
      </c>
      <c r="K107" s="3">
        <f t="shared" si="5"/>
        <v>808</v>
      </c>
      <c r="L107" t="s">
        <v>45</v>
      </c>
      <c r="M107" t="s">
        <v>49</v>
      </c>
      <c r="N107">
        <v>1000</v>
      </c>
      <c r="O107" s="1">
        <f t="shared" si="8"/>
        <v>192</v>
      </c>
      <c r="P107" s="4">
        <f t="shared" si="9"/>
        <v>0.192</v>
      </c>
    </row>
    <row r="108" spans="1:16" ht="15" customHeight="1" x14ac:dyDescent="0.25">
      <c r="A108" s="5">
        <v>43140</v>
      </c>
      <c r="B108" t="s">
        <v>26</v>
      </c>
      <c r="C108" t="s">
        <v>5</v>
      </c>
      <c r="D108" t="s">
        <v>64</v>
      </c>
      <c r="F108" t="s">
        <v>74</v>
      </c>
      <c r="G108" s="2"/>
      <c r="H108" s="3">
        <v>869</v>
      </c>
      <c r="I108">
        <v>0</v>
      </c>
      <c r="J108" s="3">
        <v>39</v>
      </c>
      <c r="K108" s="3">
        <f t="shared" si="5"/>
        <v>908</v>
      </c>
      <c r="L108" t="s">
        <v>45</v>
      </c>
      <c r="M108" t="s">
        <v>49</v>
      </c>
      <c r="N108">
        <v>1000</v>
      </c>
      <c r="O108" s="1">
        <f t="shared" si="8"/>
        <v>92</v>
      </c>
      <c r="P108" s="4">
        <f t="shared" si="9"/>
        <v>9.1999999999999998E-2</v>
      </c>
    </row>
    <row r="109" spans="1:16" ht="15" customHeight="1" x14ac:dyDescent="0.25">
      <c r="A109" s="5">
        <v>43135</v>
      </c>
      <c r="B109" t="s">
        <v>24</v>
      </c>
      <c r="C109" t="s">
        <v>7</v>
      </c>
      <c r="D109" t="s">
        <v>64</v>
      </c>
      <c r="F109" t="s">
        <v>74</v>
      </c>
      <c r="G109" s="2"/>
      <c r="H109" s="3">
        <v>1059</v>
      </c>
      <c r="I109">
        <v>0</v>
      </c>
      <c r="J109" s="3"/>
      <c r="K109" s="3">
        <f t="shared" si="5"/>
        <v>1059</v>
      </c>
      <c r="L109" t="s">
        <v>45</v>
      </c>
      <c r="M109" t="s">
        <v>49</v>
      </c>
      <c r="N109">
        <v>1400</v>
      </c>
      <c r="O109" s="1">
        <f t="shared" si="8"/>
        <v>341</v>
      </c>
      <c r="P109" s="4">
        <f t="shared" si="9"/>
        <v>0.24357142857142858</v>
      </c>
    </row>
    <row r="110" spans="1:16" ht="15" customHeight="1" x14ac:dyDescent="0.25">
      <c r="A110" s="5">
        <v>43136</v>
      </c>
      <c r="B110" t="s">
        <v>24</v>
      </c>
      <c r="C110" t="s">
        <v>7</v>
      </c>
      <c r="D110" t="s">
        <v>64</v>
      </c>
      <c r="F110" t="s">
        <v>74</v>
      </c>
      <c r="G110" s="2"/>
      <c r="H110" s="3">
        <v>1059</v>
      </c>
      <c r="I110">
        <v>0</v>
      </c>
      <c r="J110" s="3"/>
      <c r="K110" s="3">
        <f t="shared" si="5"/>
        <v>1059</v>
      </c>
      <c r="L110" t="s">
        <v>45</v>
      </c>
      <c r="M110" t="s">
        <v>49</v>
      </c>
      <c r="N110">
        <v>1400</v>
      </c>
      <c r="O110" s="1">
        <f t="shared" si="8"/>
        <v>341</v>
      </c>
      <c r="P110" s="4">
        <f t="shared" si="9"/>
        <v>0.24357142857142858</v>
      </c>
    </row>
    <row r="111" spans="1:16" ht="15" customHeight="1" x14ac:dyDescent="0.25">
      <c r="A111" s="5">
        <v>43138</v>
      </c>
      <c r="B111" t="s">
        <v>24</v>
      </c>
      <c r="C111" t="s">
        <v>7</v>
      </c>
      <c r="D111" t="s">
        <v>64</v>
      </c>
      <c r="F111" t="s">
        <v>74</v>
      </c>
      <c r="G111" s="2"/>
      <c r="H111" s="3">
        <v>1059</v>
      </c>
      <c r="I111">
        <v>0</v>
      </c>
      <c r="J111" s="3"/>
      <c r="K111" s="3">
        <f t="shared" si="5"/>
        <v>1059</v>
      </c>
      <c r="L111" t="s">
        <v>45</v>
      </c>
      <c r="M111" t="s">
        <v>49</v>
      </c>
      <c r="N111">
        <v>1400</v>
      </c>
      <c r="O111" s="1">
        <f t="shared" si="8"/>
        <v>341</v>
      </c>
      <c r="P111" s="4">
        <f t="shared" si="9"/>
        <v>0.24357142857142858</v>
      </c>
    </row>
    <row r="112" spans="1:16" ht="15" customHeight="1" x14ac:dyDescent="0.25">
      <c r="A112" s="5">
        <v>43139</v>
      </c>
      <c r="B112" t="s">
        <v>24</v>
      </c>
      <c r="C112" t="s">
        <v>7</v>
      </c>
      <c r="D112" t="s">
        <v>64</v>
      </c>
      <c r="F112" t="s">
        <v>74</v>
      </c>
      <c r="G112" s="2"/>
      <c r="H112" s="3">
        <v>1059</v>
      </c>
      <c r="I112">
        <v>0</v>
      </c>
      <c r="J112" s="3"/>
      <c r="K112" s="3">
        <f t="shared" si="5"/>
        <v>1059</v>
      </c>
      <c r="L112" t="s">
        <v>45</v>
      </c>
      <c r="M112" t="s">
        <v>49</v>
      </c>
      <c r="N112">
        <v>1400</v>
      </c>
      <c r="O112" s="1">
        <f t="shared" si="8"/>
        <v>341</v>
      </c>
      <c r="P112" s="4">
        <f t="shared" si="9"/>
        <v>0.24357142857142858</v>
      </c>
    </row>
    <row r="113" spans="1:16" ht="15" customHeight="1" x14ac:dyDescent="0.25">
      <c r="A113" s="5">
        <v>43140</v>
      </c>
      <c r="B113" t="s">
        <v>24</v>
      </c>
      <c r="C113" t="s">
        <v>7</v>
      </c>
      <c r="D113" t="s">
        <v>64</v>
      </c>
      <c r="F113" t="s">
        <v>74</v>
      </c>
      <c r="G113" s="2"/>
      <c r="H113" s="3">
        <v>1059</v>
      </c>
      <c r="I113">
        <v>0</v>
      </c>
      <c r="J113" s="3"/>
      <c r="K113" s="3">
        <f t="shared" si="5"/>
        <v>1059</v>
      </c>
      <c r="L113" t="s">
        <v>45</v>
      </c>
      <c r="M113" t="s">
        <v>49</v>
      </c>
      <c r="N113">
        <v>1400</v>
      </c>
      <c r="O113" s="1">
        <f t="shared" si="8"/>
        <v>341</v>
      </c>
      <c r="P113" s="4">
        <f t="shared" si="9"/>
        <v>0.24357142857142858</v>
      </c>
    </row>
    <row r="114" spans="1:16" ht="15" customHeight="1" x14ac:dyDescent="0.25">
      <c r="A114" s="5">
        <v>43135</v>
      </c>
      <c r="B114" t="s">
        <v>24</v>
      </c>
      <c r="C114" t="s">
        <v>3</v>
      </c>
      <c r="D114" t="s">
        <v>64</v>
      </c>
      <c r="F114" t="s">
        <v>74</v>
      </c>
      <c r="G114" s="2"/>
      <c r="H114" s="3">
        <v>899</v>
      </c>
      <c r="I114">
        <v>0</v>
      </c>
      <c r="J114" s="3">
        <v>39</v>
      </c>
      <c r="K114" s="3">
        <f t="shared" si="5"/>
        <v>938</v>
      </c>
      <c r="L114" t="s">
        <v>45</v>
      </c>
      <c r="M114" t="s">
        <v>49</v>
      </c>
      <c r="N114">
        <v>1600</v>
      </c>
      <c r="O114" s="1">
        <f t="shared" si="8"/>
        <v>662</v>
      </c>
      <c r="P114" s="4">
        <f t="shared" si="9"/>
        <v>0.41375000000000001</v>
      </c>
    </row>
    <row r="115" spans="1:16" ht="15" customHeight="1" x14ac:dyDescent="0.25">
      <c r="A115" s="5">
        <v>43136</v>
      </c>
      <c r="B115" t="s">
        <v>24</v>
      </c>
      <c r="C115" t="s">
        <v>3</v>
      </c>
      <c r="D115" t="s">
        <v>64</v>
      </c>
      <c r="F115" t="s">
        <v>74</v>
      </c>
      <c r="G115" s="2"/>
      <c r="H115" s="3">
        <v>899</v>
      </c>
      <c r="I115">
        <v>0</v>
      </c>
      <c r="J115" s="3">
        <v>39</v>
      </c>
      <c r="K115" s="3">
        <f t="shared" si="5"/>
        <v>938</v>
      </c>
      <c r="L115" t="s">
        <v>45</v>
      </c>
      <c r="M115" t="s">
        <v>49</v>
      </c>
      <c r="N115">
        <v>1600</v>
      </c>
      <c r="O115" s="1">
        <f t="shared" si="8"/>
        <v>662</v>
      </c>
      <c r="P115" s="4">
        <f t="shared" si="9"/>
        <v>0.41375000000000001</v>
      </c>
    </row>
    <row r="116" spans="1:16" ht="15" customHeight="1" x14ac:dyDescent="0.25">
      <c r="A116" s="5">
        <v>43138</v>
      </c>
      <c r="B116" t="s">
        <v>24</v>
      </c>
      <c r="C116" t="s">
        <v>3</v>
      </c>
      <c r="D116" t="s">
        <v>64</v>
      </c>
      <c r="F116" t="s">
        <v>74</v>
      </c>
      <c r="G116" s="2"/>
      <c r="H116" s="3">
        <v>899</v>
      </c>
      <c r="I116">
        <v>0</v>
      </c>
      <c r="J116" s="3">
        <v>39</v>
      </c>
      <c r="K116" s="3">
        <f t="shared" si="5"/>
        <v>938</v>
      </c>
      <c r="L116" t="s">
        <v>45</v>
      </c>
      <c r="M116" t="s">
        <v>49</v>
      </c>
      <c r="N116">
        <v>1600</v>
      </c>
      <c r="O116" s="1">
        <f t="shared" si="8"/>
        <v>662</v>
      </c>
      <c r="P116" s="4">
        <f t="shared" si="9"/>
        <v>0.41375000000000001</v>
      </c>
    </row>
    <row r="117" spans="1:16" ht="15" customHeight="1" x14ac:dyDescent="0.25">
      <c r="A117" s="5">
        <v>43139</v>
      </c>
      <c r="B117" t="s">
        <v>24</v>
      </c>
      <c r="C117" t="s">
        <v>3</v>
      </c>
      <c r="D117" t="s">
        <v>64</v>
      </c>
      <c r="F117" t="s">
        <v>74</v>
      </c>
      <c r="G117" s="2"/>
      <c r="H117" s="3">
        <v>899</v>
      </c>
      <c r="I117">
        <v>0</v>
      </c>
      <c r="J117" s="3">
        <v>39</v>
      </c>
      <c r="K117" s="3">
        <f t="shared" si="5"/>
        <v>938</v>
      </c>
      <c r="L117" t="s">
        <v>45</v>
      </c>
      <c r="M117" t="s">
        <v>49</v>
      </c>
      <c r="N117">
        <v>1600</v>
      </c>
      <c r="O117" s="1">
        <f t="shared" si="8"/>
        <v>662</v>
      </c>
      <c r="P117" s="4">
        <f t="shared" si="9"/>
        <v>0.41375000000000001</v>
      </c>
    </row>
    <row r="118" spans="1:16" ht="15" customHeight="1" x14ac:dyDescent="0.25">
      <c r="A118" s="5">
        <v>43140</v>
      </c>
      <c r="B118" t="s">
        <v>24</v>
      </c>
      <c r="C118" t="s">
        <v>3</v>
      </c>
      <c r="D118" t="s">
        <v>64</v>
      </c>
      <c r="F118" t="s">
        <v>74</v>
      </c>
      <c r="G118" s="2"/>
      <c r="H118" s="3">
        <v>899</v>
      </c>
      <c r="I118">
        <v>0</v>
      </c>
      <c r="J118" s="3">
        <v>39</v>
      </c>
      <c r="K118" s="3">
        <f t="shared" si="5"/>
        <v>938</v>
      </c>
      <c r="L118" t="s">
        <v>45</v>
      </c>
      <c r="M118" t="s">
        <v>49</v>
      </c>
      <c r="N118">
        <v>1600</v>
      </c>
      <c r="O118" s="1">
        <f t="shared" si="8"/>
        <v>662</v>
      </c>
      <c r="P118" s="4">
        <f t="shared" si="9"/>
        <v>0.41375000000000001</v>
      </c>
    </row>
    <row r="119" spans="1:16" ht="15" customHeight="1" x14ac:dyDescent="0.25">
      <c r="A119" s="5">
        <v>43135</v>
      </c>
      <c r="B119" t="s">
        <v>24</v>
      </c>
      <c r="C119" t="s">
        <v>0</v>
      </c>
      <c r="D119" t="s">
        <v>64</v>
      </c>
      <c r="F119" t="s">
        <v>74</v>
      </c>
      <c r="G119" s="2"/>
      <c r="H119" s="3">
        <v>599</v>
      </c>
      <c r="I119">
        <v>0</v>
      </c>
      <c r="J119" s="3">
        <v>39</v>
      </c>
      <c r="K119" s="3">
        <f t="shared" si="5"/>
        <v>638</v>
      </c>
      <c r="L119" t="s">
        <v>45</v>
      </c>
      <c r="M119" t="s">
        <v>49</v>
      </c>
      <c r="N119">
        <v>1400</v>
      </c>
      <c r="O119" s="1">
        <f t="shared" si="8"/>
        <v>762</v>
      </c>
      <c r="P119" s="4">
        <f t="shared" si="9"/>
        <v>0.54428571428571426</v>
      </c>
    </row>
    <row r="120" spans="1:16" ht="15" customHeight="1" x14ac:dyDescent="0.25">
      <c r="A120" s="5">
        <v>43136</v>
      </c>
      <c r="B120" t="s">
        <v>24</v>
      </c>
      <c r="C120" t="s">
        <v>0</v>
      </c>
      <c r="D120" t="s">
        <v>64</v>
      </c>
      <c r="F120" t="s">
        <v>74</v>
      </c>
      <c r="G120" s="2"/>
      <c r="H120" s="3">
        <v>599</v>
      </c>
      <c r="I120">
        <v>0</v>
      </c>
      <c r="J120" s="3">
        <v>39</v>
      </c>
      <c r="K120" s="3">
        <f t="shared" si="5"/>
        <v>638</v>
      </c>
      <c r="L120" t="s">
        <v>45</v>
      </c>
      <c r="M120" t="s">
        <v>49</v>
      </c>
      <c r="N120">
        <v>1400</v>
      </c>
      <c r="O120" s="1">
        <f t="shared" si="8"/>
        <v>762</v>
      </c>
      <c r="P120" s="4">
        <f t="shared" si="9"/>
        <v>0.54428571428571426</v>
      </c>
    </row>
    <row r="121" spans="1:16" ht="15" customHeight="1" x14ac:dyDescent="0.25">
      <c r="A121" s="5">
        <v>43138</v>
      </c>
      <c r="B121" t="s">
        <v>24</v>
      </c>
      <c r="C121" t="s">
        <v>0</v>
      </c>
      <c r="D121" t="s">
        <v>64</v>
      </c>
      <c r="F121" t="s">
        <v>74</v>
      </c>
      <c r="G121" s="2"/>
      <c r="H121" s="3">
        <v>599</v>
      </c>
      <c r="I121">
        <v>0</v>
      </c>
      <c r="J121" s="3">
        <v>39</v>
      </c>
      <c r="K121" s="3">
        <f t="shared" si="5"/>
        <v>638</v>
      </c>
      <c r="L121" t="s">
        <v>45</v>
      </c>
      <c r="M121" t="s">
        <v>49</v>
      </c>
      <c r="N121">
        <v>1400</v>
      </c>
      <c r="O121" s="1">
        <f t="shared" si="8"/>
        <v>762</v>
      </c>
      <c r="P121" s="4">
        <f t="shared" si="9"/>
        <v>0.54428571428571426</v>
      </c>
    </row>
    <row r="122" spans="1:16" ht="15" customHeight="1" x14ac:dyDescent="0.25">
      <c r="A122" s="5">
        <v>43139</v>
      </c>
      <c r="B122" t="s">
        <v>24</v>
      </c>
      <c r="C122" t="s">
        <v>0</v>
      </c>
      <c r="D122" t="s">
        <v>64</v>
      </c>
      <c r="F122" t="s">
        <v>74</v>
      </c>
      <c r="G122" s="2"/>
      <c r="H122" s="3">
        <v>599</v>
      </c>
      <c r="I122">
        <v>0</v>
      </c>
      <c r="J122" s="3">
        <v>39</v>
      </c>
      <c r="K122" s="3">
        <f t="shared" si="5"/>
        <v>638</v>
      </c>
      <c r="L122" t="s">
        <v>45</v>
      </c>
      <c r="M122" t="s">
        <v>49</v>
      </c>
      <c r="N122">
        <v>1400</v>
      </c>
      <c r="O122" s="1">
        <f t="shared" si="8"/>
        <v>762</v>
      </c>
      <c r="P122" s="4">
        <f t="shared" si="9"/>
        <v>0.54428571428571426</v>
      </c>
    </row>
    <row r="123" spans="1:16" ht="15" customHeight="1" x14ac:dyDescent="0.25">
      <c r="A123" s="5">
        <v>43140</v>
      </c>
      <c r="B123" t="s">
        <v>24</v>
      </c>
      <c r="C123" t="s">
        <v>0</v>
      </c>
      <c r="D123" t="s">
        <v>64</v>
      </c>
      <c r="F123" t="s">
        <v>74</v>
      </c>
      <c r="G123" s="2"/>
      <c r="H123" s="3">
        <v>599</v>
      </c>
      <c r="I123">
        <v>0</v>
      </c>
      <c r="J123" s="3">
        <v>39</v>
      </c>
      <c r="K123" s="3">
        <f t="shared" si="5"/>
        <v>638</v>
      </c>
      <c r="L123" t="s">
        <v>45</v>
      </c>
      <c r="M123" t="s">
        <v>49</v>
      </c>
      <c r="N123">
        <v>1400</v>
      </c>
      <c r="O123" s="1">
        <f t="shared" si="8"/>
        <v>762</v>
      </c>
      <c r="P123" s="4">
        <f t="shared" si="9"/>
        <v>0.54428571428571426</v>
      </c>
    </row>
    <row r="124" spans="1:16" ht="15" customHeight="1" x14ac:dyDescent="0.25">
      <c r="A124" s="5">
        <v>43135</v>
      </c>
      <c r="B124" t="s">
        <v>24</v>
      </c>
      <c r="C124" t="s">
        <v>8</v>
      </c>
      <c r="D124" t="s">
        <v>64</v>
      </c>
      <c r="F124" t="s">
        <v>74</v>
      </c>
      <c r="G124" s="2"/>
      <c r="H124" s="3">
        <v>739</v>
      </c>
      <c r="I124">
        <v>0</v>
      </c>
      <c r="J124" s="3">
        <v>39</v>
      </c>
      <c r="K124" s="3">
        <f t="shared" ref="K124:K143" si="10">H124+J124</f>
        <v>778</v>
      </c>
      <c r="L124" t="s">
        <v>45</v>
      </c>
      <c r="M124" t="s">
        <v>49</v>
      </c>
      <c r="N124">
        <v>1400</v>
      </c>
      <c r="O124" s="1">
        <f t="shared" si="8"/>
        <v>622</v>
      </c>
      <c r="P124" s="4">
        <f t="shared" si="9"/>
        <v>0.44428571428571428</v>
      </c>
    </row>
    <row r="125" spans="1:16" ht="15" customHeight="1" x14ac:dyDescent="0.25">
      <c r="A125" s="5">
        <v>43136</v>
      </c>
      <c r="B125" t="s">
        <v>24</v>
      </c>
      <c r="C125" t="s">
        <v>8</v>
      </c>
      <c r="D125" t="s">
        <v>64</v>
      </c>
      <c r="F125" t="s">
        <v>74</v>
      </c>
      <c r="G125" s="2"/>
      <c r="H125" s="3">
        <v>739</v>
      </c>
      <c r="I125">
        <v>0</v>
      </c>
      <c r="J125" s="3">
        <v>39</v>
      </c>
      <c r="K125" s="3">
        <f t="shared" si="10"/>
        <v>778</v>
      </c>
      <c r="L125" t="s">
        <v>45</v>
      </c>
      <c r="M125" t="s">
        <v>49</v>
      </c>
      <c r="N125">
        <v>1400</v>
      </c>
      <c r="O125" s="1">
        <f t="shared" si="8"/>
        <v>622</v>
      </c>
      <c r="P125" s="4">
        <f t="shared" si="9"/>
        <v>0.44428571428571428</v>
      </c>
    </row>
    <row r="126" spans="1:16" ht="15" customHeight="1" x14ac:dyDescent="0.25">
      <c r="A126" s="5">
        <v>43138</v>
      </c>
      <c r="B126" t="s">
        <v>24</v>
      </c>
      <c r="C126" t="s">
        <v>8</v>
      </c>
      <c r="D126" t="s">
        <v>64</v>
      </c>
      <c r="F126" t="s">
        <v>74</v>
      </c>
      <c r="G126" s="2"/>
      <c r="H126" s="3">
        <v>739</v>
      </c>
      <c r="I126">
        <v>0</v>
      </c>
      <c r="J126" s="3">
        <v>39</v>
      </c>
      <c r="K126" s="3">
        <f t="shared" si="10"/>
        <v>778</v>
      </c>
      <c r="L126" t="s">
        <v>45</v>
      </c>
      <c r="M126" t="s">
        <v>49</v>
      </c>
      <c r="N126">
        <v>1400</v>
      </c>
      <c r="O126" s="1">
        <f t="shared" si="8"/>
        <v>622</v>
      </c>
      <c r="P126" s="4">
        <f t="shared" si="9"/>
        <v>0.44428571428571428</v>
      </c>
    </row>
    <row r="127" spans="1:16" ht="15" customHeight="1" x14ac:dyDescent="0.25">
      <c r="A127" s="5">
        <v>43139</v>
      </c>
      <c r="B127" t="s">
        <v>24</v>
      </c>
      <c r="C127" t="s">
        <v>8</v>
      </c>
      <c r="D127" t="s">
        <v>64</v>
      </c>
      <c r="F127" t="s">
        <v>74</v>
      </c>
      <c r="G127" s="2"/>
      <c r="H127" s="3">
        <v>739</v>
      </c>
      <c r="I127">
        <v>0</v>
      </c>
      <c r="J127" s="3">
        <v>39</v>
      </c>
      <c r="K127" s="3">
        <f t="shared" si="10"/>
        <v>778</v>
      </c>
      <c r="L127" t="s">
        <v>45</v>
      </c>
      <c r="M127" t="s">
        <v>49</v>
      </c>
      <c r="N127">
        <v>1400</v>
      </c>
      <c r="O127" s="1">
        <f t="shared" si="8"/>
        <v>622</v>
      </c>
      <c r="P127" s="4">
        <f t="shared" si="9"/>
        <v>0.44428571428571428</v>
      </c>
    </row>
    <row r="128" spans="1:16" ht="15" customHeight="1" x14ac:dyDescent="0.25">
      <c r="A128" s="5">
        <v>43140</v>
      </c>
      <c r="B128" t="s">
        <v>24</v>
      </c>
      <c r="C128" t="s">
        <v>8</v>
      </c>
      <c r="D128" t="s">
        <v>64</v>
      </c>
      <c r="F128" t="s">
        <v>74</v>
      </c>
      <c r="G128" s="2"/>
      <c r="H128" s="3">
        <v>739</v>
      </c>
      <c r="I128">
        <v>0</v>
      </c>
      <c r="J128" s="3">
        <v>39</v>
      </c>
      <c r="K128" s="3">
        <f t="shared" si="10"/>
        <v>778</v>
      </c>
      <c r="L128" t="s">
        <v>45</v>
      </c>
      <c r="M128" t="s">
        <v>49</v>
      </c>
      <c r="N128">
        <v>1400</v>
      </c>
      <c r="O128" s="1">
        <f t="shared" si="8"/>
        <v>622</v>
      </c>
      <c r="P128" s="4">
        <f t="shared" si="9"/>
        <v>0.44428571428571428</v>
      </c>
    </row>
    <row r="129" spans="1:16" ht="15" customHeight="1" x14ac:dyDescent="0.25">
      <c r="A129" s="5">
        <v>43135</v>
      </c>
      <c r="B129" t="s">
        <v>24</v>
      </c>
      <c r="C129" t="s">
        <v>6</v>
      </c>
      <c r="D129" t="s">
        <v>64</v>
      </c>
      <c r="F129" t="s">
        <v>74</v>
      </c>
      <c r="G129" s="2"/>
      <c r="H129" s="3">
        <v>1199</v>
      </c>
      <c r="I129">
        <v>0</v>
      </c>
      <c r="J129" s="3"/>
      <c r="K129" s="3">
        <f t="shared" si="10"/>
        <v>1199</v>
      </c>
      <c r="L129" t="s">
        <v>45</v>
      </c>
      <c r="M129" t="s">
        <v>49</v>
      </c>
      <c r="N129">
        <v>1600</v>
      </c>
      <c r="O129" s="1">
        <f t="shared" si="8"/>
        <v>401</v>
      </c>
      <c r="P129" s="4">
        <f t="shared" si="9"/>
        <v>0.25062499999999999</v>
      </c>
    </row>
    <row r="130" spans="1:16" ht="15" customHeight="1" x14ac:dyDescent="0.25">
      <c r="A130" s="5">
        <v>43136</v>
      </c>
      <c r="B130" t="s">
        <v>24</v>
      </c>
      <c r="C130" t="s">
        <v>6</v>
      </c>
      <c r="D130" t="s">
        <v>64</v>
      </c>
      <c r="F130" t="s">
        <v>74</v>
      </c>
      <c r="G130" s="2"/>
      <c r="H130" s="3">
        <v>1199</v>
      </c>
      <c r="I130">
        <v>0</v>
      </c>
      <c r="J130" s="3"/>
      <c r="K130" s="3">
        <f t="shared" si="10"/>
        <v>1199</v>
      </c>
      <c r="L130" t="s">
        <v>45</v>
      </c>
      <c r="M130" t="s">
        <v>49</v>
      </c>
      <c r="N130">
        <v>1600</v>
      </c>
      <c r="O130" s="1">
        <f t="shared" ref="O130:O143" si="11">N130-K130</f>
        <v>401</v>
      </c>
      <c r="P130" s="4">
        <f t="shared" ref="P130:P143" si="12">O130/N130</f>
        <v>0.25062499999999999</v>
      </c>
    </row>
    <row r="131" spans="1:16" ht="15" customHeight="1" x14ac:dyDescent="0.25">
      <c r="A131" s="5">
        <v>43138</v>
      </c>
      <c r="B131" t="s">
        <v>24</v>
      </c>
      <c r="C131" t="s">
        <v>6</v>
      </c>
      <c r="D131" t="s">
        <v>64</v>
      </c>
      <c r="F131" t="s">
        <v>74</v>
      </c>
      <c r="G131" s="2"/>
      <c r="H131" s="3">
        <v>1199</v>
      </c>
      <c r="I131">
        <v>0</v>
      </c>
      <c r="J131" s="3"/>
      <c r="K131" s="3">
        <f t="shared" si="10"/>
        <v>1199</v>
      </c>
      <c r="L131" t="s">
        <v>45</v>
      </c>
      <c r="M131" t="s">
        <v>49</v>
      </c>
      <c r="N131">
        <v>1600</v>
      </c>
      <c r="O131" s="1">
        <f t="shared" si="11"/>
        <v>401</v>
      </c>
      <c r="P131" s="4">
        <f t="shared" si="12"/>
        <v>0.25062499999999999</v>
      </c>
    </row>
    <row r="132" spans="1:16" ht="15" customHeight="1" x14ac:dyDescent="0.25">
      <c r="A132" s="5">
        <v>43139</v>
      </c>
      <c r="B132" t="s">
        <v>24</v>
      </c>
      <c r="C132" t="s">
        <v>6</v>
      </c>
      <c r="D132" t="s">
        <v>64</v>
      </c>
      <c r="F132" t="s">
        <v>74</v>
      </c>
      <c r="G132" s="2"/>
      <c r="H132" s="3">
        <v>1199</v>
      </c>
      <c r="I132">
        <v>0</v>
      </c>
      <c r="J132" s="3"/>
      <c r="K132" s="3">
        <f t="shared" si="10"/>
        <v>1199</v>
      </c>
      <c r="L132" t="s">
        <v>45</v>
      </c>
      <c r="M132" t="s">
        <v>49</v>
      </c>
      <c r="N132">
        <v>1600</v>
      </c>
      <c r="O132" s="1">
        <f t="shared" si="11"/>
        <v>401</v>
      </c>
      <c r="P132" s="4">
        <f t="shared" si="12"/>
        <v>0.25062499999999999</v>
      </c>
    </row>
    <row r="133" spans="1:16" ht="15" customHeight="1" x14ac:dyDescent="0.25">
      <c r="A133" s="5">
        <v>43140</v>
      </c>
      <c r="B133" t="s">
        <v>24</v>
      </c>
      <c r="C133" t="s">
        <v>6</v>
      </c>
      <c r="D133" t="s">
        <v>64</v>
      </c>
      <c r="F133" t="s">
        <v>74</v>
      </c>
      <c r="G133" s="2"/>
      <c r="H133" s="3">
        <v>1199</v>
      </c>
      <c r="I133">
        <v>0</v>
      </c>
      <c r="J133" s="3"/>
      <c r="K133" s="3">
        <f t="shared" si="10"/>
        <v>1199</v>
      </c>
      <c r="L133" t="s">
        <v>45</v>
      </c>
      <c r="M133" t="s">
        <v>49</v>
      </c>
      <c r="N133">
        <v>1600</v>
      </c>
      <c r="O133" s="1">
        <f t="shared" si="11"/>
        <v>401</v>
      </c>
      <c r="P133" s="4">
        <f t="shared" si="12"/>
        <v>0.25062499999999999</v>
      </c>
    </row>
    <row r="134" spans="1:16" ht="15" customHeight="1" x14ac:dyDescent="0.25">
      <c r="A134" s="5">
        <v>43135</v>
      </c>
      <c r="B134" t="s">
        <v>23</v>
      </c>
      <c r="C134" t="s">
        <v>61</v>
      </c>
      <c r="D134" t="s">
        <v>64</v>
      </c>
      <c r="F134" t="s">
        <v>74</v>
      </c>
      <c r="G134" s="2"/>
      <c r="H134" s="3">
        <v>599</v>
      </c>
      <c r="J134" s="3">
        <v>39</v>
      </c>
      <c r="K134" s="3">
        <f t="shared" si="10"/>
        <v>638</v>
      </c>
      <c r="L134" t="s">
        <v>45</v>
      </c>
      <c r="M134" t="s">
        <v>49</v>
      </c>
      <c r="N134">
        <v>1200</v>
      </c>
      <c r="O134" s="1">
        <f t="shared" si="11"/>
        <v>562</v>
      </c>
      <c r="P134" s="4">
        <f t="shared" si="12"/>
        <v>0.46833333333333332</v>
      </c>
    </row>
    <row r="135" spans="1:16" ht="15" customHeight="1" x14ac:dyDescent="0.25">
      <c r="A135" s="5">
        <v>43136</v>
      </c>
      <c r="B135" t="s">
        <v>23</v>
      </c>
      <c r="C135" t="s">
        <v>61</v>
      </c>
      <c r="D135" t="s">
        <v>64</v>
      </c>
      <c r="F135" t="s">
        <v>74</v>
      </c>
      <c r="G135" s="2"/>
      <c r="H135" s="3">
        <v>599</v>
      </c>
      <c r="J135" s="3">
        <v>39</v>
      </c>
      <c r="K135" s="3">
        <f t="shared" si="10"/>
        <v>638</v>
      </c>
      <c r="L135" t="s">
        <v>45</v>
      </c>
      <c r="M135" t="s">
        <v>49</v>
      </c>
      <c r="N135">
        <v>1200</v>
      </c>
      <c r="O135" s="1">
        <f t="shared" si="11"/>
        <v>562</v>
      </c>
      <c r="P135" s="4">
        <f t="shared" si="12"/>
        <v>0.46833333333333332</v>
      </c>
    </row>
    <row r="136" spans="1:16" ht="15" customHeight="1" x14ac:dyDescent="0.25">
      <c r="A136" s="5">
        <v>43138</v>
      </c>
      <c r="B136" t="s">
        <v>23</v>
      </c>
      <c r="C136" t="s">
        <v>61</v>
      </c>
      <c r="D136" t="s">
        <v>64</v>
      </c>
      <c r="F136" t="s">
        <v>74</v>
      </c>
      <c r="G136" s="2"/>
      <c r="H136" s="3">
        <v>599</v>
      </c>
      <c r="J136" s="3">
        <v>39</v>
      </c>
      <c r="K136" s="3">
        <f t="shared" si="10"/>
        <v>638</v>
      </c>
      <c r="L136" t="s">
        <v>45</v>
      </c>
      <c r="M136" t="s">
        <v>49</v>
      </c>
      <c r="N136">
        <v>1200</v>
      </c>
      <c r="O136" s="1">
        <f t="shared" si="11"/>
        <v>562</v>
      </c>
      <c r="P136" s="4">
        <f t="shared" si="12"/>
        <v>0.46833333333333332</v>
      </c>
    </row>
    <row r="137" spans="1:16" ht="15" customHeight="1" x14ac:dyDescent="0.25">
      <c r="A137" s="5">
        <v>43139</v>
      </c>
      <c r="B137" t="s">
        <v>23</v>
      </c>
      <c r="C137" t="s">
        <v>61</v>
      </c>
      <c r="D137" t="s">
        <v>64</v>
      </c>
      <c r="F137" t="s">
        <v>74</v>
      </c>
      <c r="G137" s="2"/>
      <c r="H137" s="3">
        <v>599</v>
      </c>
      <c r="J137" s="3">
        <v>39</v>
      </c>
      <c r="K137" s="3">
        <f t="shared" si="10"/>
        <v>638</v>
      </c>
      <c r="L137" t="s">
        <v>45</v>
      </c>
      <c r="M137" t="s">
        <v>49</v>
      </c>
      <c r="N137">
        <v>1200</v>
      </c>
      <c r="O137" s="1">
        <f t="shared" si="11"/>
        <v>562</v>
      </c>
      <c r="P137" s="4">
        <f t="shared" si="12"/>
        <v>0.46833333333333332</v>
      </c>
    </row>
    <row r="138" spans="1:16" ht="15" customHeight="1" x14ac:dyDescent="0.25">
      <c r="A138" s="5">
        <v>43140</v>
      </c>
      <c r="B138" t="s">
        <v>23</v>
      </c>
      <c r="C138" t="s">
        <v>61</v>
      </c>
      <c r="D138" t="s">
        <v>64</v>
      </c>
      <c r="F138" t="s">
        <v>74</v>
      </c>
      <c r="G138" s="2"/>
      <c r="H138" s="3">
        <v>599</v>
      </c>
      <c r="J138" s="3">
        <v>39</v>
      </c>
      <c r="K138" s="3">
        <f t="shared" si="10"/>
        <v>638</v>
      </c>
      <c r="L138" t="s">
        <v>45</v>
      </c>
      <c r="M138" t="s">
        <v>49</v>
      </c>
      <c r="N138">
        <v>1200</v>
      </c>
      <c r="O138" s="1">
        <f t="shared" si="11"/>
        <v>562</v>
      </c>
      <c r="P138" s="4">
        <f t="shared" si="12"/>
        <v>0.46833333333333332</v>
      </c>
    </row>
    <row r="139" spans="1:16" ht="15" customHeight="1" x14ac:dyDescent="0.25">
      <c r="A139" s="5">
        <v>43135</v>
      </c>
      <c r="B139" t="s">
        <v>23</v>
      </c>
      <c r="C139" t="s">
        <v>62</v>
      </c>
      <c r="D139" t="s">
        <v>64</v>
      </c>
      <c r="F139" t="s">
        <v>74</v>
      </c>
      <c r="G139" s="2"/>
      <c r="H139" s="3">
        <v>599</v>
      </c>
      <c r="J139" s="3">
        <v>39</v>
      </c>
      <c r="K139" s="3">
        <f t="shared" si="10"/>
        <v>638</v>
      </c>
      <c r="L139" t="s">
        <v>45</v>
      </c>
      <c r="M139" t="s">
        <v>49</v>
      </c>
      <c r="N139">
        <v>1200</v>
      </c>
      <c r="O139" s="1">
        <f t="shared" si="11"/>
        <v>562</v>
      </c>
      <c r="P139" s="4">
        <f t="shared" si="12"/>
        <v>0.46833333333333332</v>
      </c>
    </row>
    <row r="140" spans="1:16" ht="15" customHeight="1" x14ac:dyDescent="0.25">
      <c r="A140" s="5">
        <v>43136</v>
      </c>
      <c r="B140" t="s">
        <v>23</v>
      </c>
      <c r="C140" t="s">
        <v>62</v>
      </c>
      <c r="D140" t="s">
        <v>64</v>
      </c>
      <c r="F140" t="s">
        <v>74</v>
      </c>
      <c r="G140" s="2"/>
      <c r="H140" s="3">
        <v>599</v>
      </c>
      <c r="J140" s="3">
        <v>39</v>
      </c>
      <c r="K140" s="3">
        <f t="shared" si="10"/>
        <v>638</v>
      </c>
      <c r="L140" t="s">
        <v>45</v>
      </c>
      <c r="M140" t="s">
        <v>49</v>
      </c>
      <c r="N140">
        <v>1200</v>
      </c>
      <c r="O140" s="1">
        <f t="shared" si="11"/>
        <v>562</v>
      </c>
      <c r="P140" s="4">
        <f t="shared" si="12"/>
        <v>0.46833333333333332</v>
      </c>
    </row>
    <row r="141" spans="1:16" ht="15" customHeight="1" x14ac:dyDescent="0.25">
      <c r="A141" s="5">
        <v>43138</v>
      </c>
      <c r="B141" t="s">
        <v>23</v>
      </c>
      <c r="C141" t="s">
        <v>62</v>
      </c>
      <c r="D141" t="s">
        <v>64</v>
      </c>
      <c r="F141" t="s">
        <v>74</v>
      </c>
      <c r="G141" s="2"/>
      <c r="H141" s="3">
        <v>599</v>
      </c>
      <c r="J141" s="3">
        <v>39</v>
      </c>
      <c r="K141" s="3">
        <f t="shared" si="10"/>
        <v>638</v>
      </c>
      <c r="L141" t="s">
        <v>45</v>
      </c>
      <c r="M141" t="s">
        <v>49</v>
      </c>
      <c r="N141">
        <v>1200</v>
      </c>
      <c r="O141" s="1">
        <f t="shared" si="11"/>
        <v>562</v>
      </c>
      <c r="P141" s="4">
        <f t="shared" si="12"/>
        <v>0.46833333333333332</v>
      </c>
    </row>
    <row r="142" spans="1:16" ht="15" customHeight="1" x14ac:dyDescent="0.25">
      <c r="A142" s="5">
        <v>43139</v>
      </c>
      <c r="B142" t="s">
        <v>23</v>
      </c>
      <c r="C142" t="s">
        <v>62</v>
      </c>
      <c r="D142" t="s">
        <v>64</v>
      </c>
      <c r="F142" t="s">
        <v>74</v>
      </c>
      <c r="G142" s="2"/>
      <c r="H142" s="3">
        <v>599</v>
      </c>
      <c r="J142" s="3">
        <v>39</v>
      </c>
      <c r="K142" s="3">
        <f t="shared" si="10"/>
        <v>638</v>
      </c>
      <c r="L142" t="s">
        <v>45</v>
      </c>
      <c r="M142" t="s">
        <v>49</v>
      </c>
      <c r="N142">
        <v>1200</v>
      </c>
      <c r="O142" s="1">
        <f t="shared" si="11"/>
        <v>562</v>
      </c>
      <c r="P142" s="4">
        <f t="shared" si="12"/>
        <v>0.46833333333333332</v>
      </c>
    </row>
    <row r="143" spans="1:16" ht="15" customHeight="1" x14ac:dyDescent="0.25">
      <c r="A143" s="5">
        <v>43140</v>
      </c>
      <c r="B143" t="s">
        <v>23</v>
      </c>
      <c r="C143" t="s">
        <v>62</v>
      </c>
      <c r="D143" t="s">
        <v>64</v>
      </c>
      <c r="F143" t="s">
        <v>74</v>
      </c>
      <c r="G143" s="2"/>
      <c r="H143" s="3">
        <v>599</v>
      </c>
      <c r="J143" s="3">
        <v>39</v>
      </c>
      <c r="K143" s="3">
        <f t="shared" si="10"/>
        <v>638</v>
      </c>
      <c r="L143" t="s">
        <v>45</v>
      </c>
      <c r="M143" t="s">
        <v>49</v>
      </c>
      <c r="N143">
        <v>1200</v>
      </c>
      <c r="O143" s="1">
        <f t="shared" si="11"/>
        <v>562</v>
      </c>
      <c r="P143" s="4">
        <f t="shared" si="12"/>
        <v>0.46833333333333332</v>
      </c>
    </row>
  </sheetData>
  <sheetProtection algorithmName="SHA-512" hashValue="y15t/7gSbg+/kiOBw1PhG78i8Ib4i5R0P3faxTOMNuM7u6KaEwHjhxLogHvGITYhZjg89PH8pHR6NQfDahaYIA==" saltValue="ny+jNf51tzFCOGScfPpS5A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6D40-7551-4DBE-ABF5-FDFC86393927}">
  <dimension ref="A3:P118"/>
  <sheetViews>
    <sheetView topLeftCell="A85" workbookViewId="0">
      <selection activeCell="U95" sqref="U95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0.2851562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71093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75</v>
      </c>
      <c r="F4" t="s">
        <v>74</v>
      </c>
      <c r="G4" s="2"/>
      <c r="H4" s="3">
        <v>1499</v>
      </c>
      <c r="I4">
        <v>0</v>
      </c>
      <c r="J4" s="3">
        <v>60</v>
      </c>
      <c r="K4" s="3">
        <f>H4+J4</f>
        <v>1559</v>
      </c>
      <c r="L4" t="s">
        <v>45</v>
      </c>
      <c r="M4" t="s">
        <v>49</v>
      </c>
      <c r="N4">
        <v>1500</v>
      </c>
      <c r="O4" s="1">
        <f t="shared" ref="O4:O33" si="0">N4-K4</f>
        <v>-59</v>
      </c>
      <c r="P4" s="4">
        <f t="shared" ref="P4:P33" si="1">O4/N4</f>
        <v>-3.9333333333333331E-2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75</v>
      </c>
      <c r="F5" t="s">
        <v>74</v>
      </c>
      <c r="G5" s="2"/>
      <c r="H5" s="3">
        <v>1499</v>
      </c>
      <c r="I5">
        <v>8</v>
      </c>
      <c r="J5" s="3">
        <v>59.642400000000002</v>
      </c>
      <c r="K5" s="3">
        <f>H5+J5</f>
        <v>1558.6424</v>
      </c>
      <c r="L5" t="s">
        <v>45</v>
      </c>
      <c r="M5" t="s">
        <v>49</v>
      </c>
      <c r="N5">
        <v>1500</v>
      </c>
      <c r="O5" s="1">
        <f t="shared" si="0"/>
        <v>-58.642399999999952</v>
      </c>
      <c r="P5" s="4">
        <f t="shared" si="1"/>
        <v>-3.9094933333333304E-2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75</v>
      </c>
      <c r="F6" t="s">
        <v>74</v>
      </c>
      <c r="G6" s="2"/>
      <c r="H6" s="3">
        <v>1499</v>
      </c>
      <c r="I6">
        <v>8</v>
      </c>
      <c r="J6" s="3">
        <v>59.642400000000002</v>
      </c>
      <c r="K6" s="3">
        <f t="shared" ref="K6:K58" si="2">H6+J6</f>
        <v>1558.6424</v>
      </c>
      <c r="L6" t="s">
        <v>45</v>
      </c>
      <c r="M6" t="s">
        <v>49</v>
      </c>
      <c r="N6">
        <v>1500</v>
      </c>
      <c r="O6" s="1">
        <f t="shared" si="0"/>
        <v>-58.642399999999952</v>
      </c>
      <c r="P6" s="4">
        <f t="shared" si="1"/>
        <v>-3.9094933333333304E-2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75</v>
      </c>
      <c r="F7" t="s">
        <v>74</v>
      </c>
      <c r="G7" s="2"/>
      <c r="H7" s="3">
        <v>1499</v>
      </c>
      <c r="I7">
        <v>8</v>
      </c>
      <c r="J7" s="3">
        <v>59.642400000000002</v>
      </c>
      <c r="K7" s="3">
        <f t="shared" si="2"/>
        <v>1558.6424</v>
      </c>
      <c r="L7" t="s">
        <v>45</v>
      </c>
      <c r="M7" t="s">
        <v>49</v>
      </c>
      <c r="N7">
        <v>1500</v>
      </c>
      <c r="O7" s="1">
        <f t="shared" si="0"/>
        <v>-58.642399999999952</v>
      </c>
      <c r="P7" s="4">
        <f t="shared" si="1"/>
        <v>-3.9094933333333304E-2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75</v>
      </c>
      <c r="F8" t="s">
        <v>74</v>
      </c>
      <c r="G8" s="2"/>
      <c r="H8" s="3">
        <v>1499</v>
      </c>
      <c r="I8">
        <v>8</v>
      </c>
      <c r="J8" s="3">
        <v>59.642400000000002</v>
      </c>
      <c r="K8" s="3">
        <f t="shared" si="2"/>
        <v>1558.6424</v>
      </c>
      <c r="L8" t="s">
        <v>45</v>
      </c>
      <c r="M8" t="s">
        <v>49</v>
      </c>
      <c r="N8">
        <v>1500</v>
      </c>
      <c r="O8" s="1">
        <f t="shared" si="0"/>
        <v>-58.642399999999952</v>
      </c>
      <c r="P8" s="4">
        <f t="shared" si="1"/>
        <v>-3.9094933333333304E-2</v>
      </c>
    </row>
    <row r="9" spans="1:16" x14ac:dyDescent="0.25">
      <c r="A9" s="5">
        <v>43135</v>
      </c>
      <c r="B9" t="s">
        <v>29</v>
      </c>
      <c r="C9" t="s">
        <v>53</v>
      </c>
      <c r="D9" t="s">
        <v>75</v>
      </c>
      <c r="F9" t="s">
        <v>74</v>
      </c>
      <c r="G9" s="2"/>
      <c r="H9" s="3">
        <v>1099</v>
      </c>
      <c r="I9">
        <v>8</v>
      </c>
      <c r="J9" s="3">
        <v>59.642400000000002</v>
      </c>
      <c r="K9" s="3">
        <f t="shared" si="2"/>
        <v>1158.6424</v>
      </c>
      <c r="L9" t="s">
        <v>45</v>
      </c>
      <c r="M9" t="s">
        <v>49</v>
      </c>
      <c r="N9">
        <v>1100</v>
      </c>
      <c r="O9" s="1">
        <f t="shared" si="0"/>
        <v>-58.642399999999952</v>
      </c>
      <c r="P9" s="4">
        <f t="shared" si="1"/>
        <v>-5.3311272727272686E-2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75</v>
      </c>
      <c r="F10" t="s">
        <v>74</v>
      </c>
      <c r="G10" s="2"/>
      <c r="H10" s="3">
        <v>1099</v>
      </c>
      <c r="I10">
        <v>8</v>
      </c>
      <c r="J10" s="3">
        <v>59.642400000000002</v>
      </c>
      <c r="K10" s="3">
        <f t="shared" si="2"/>
        <v>1158.6424</v>
      </c>
      <c r="L10" t="s">
        <v>45</v>
      </c>
      <c r="M10" t="s">
        <v>49</v>
      </c>
      <c r="N10">
        <v>1100</v>
      </c>
      <c r="O10" s="1">
        <f t="shared" si="0"/>
        <v>-58.642399999999952</v>
      </c>
      <c r="P10" s="4">
        <f t="shared" si="1"/>
        <v>-5.3311272727272686E-2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75</v>
      </c>
      <c r="F11" t="s">
        <v>74</v>
      </c>
      <c r="G11" s="2"/>
      <c r="H11" s="3">
        <v>1099</v>
      </c>
      <c r="I11">
        <v>8</v>
      </c>
      <c r="J11" s="3">
        <v>59.642400000000002</v>
      </c>
      <c r="K11" s="3">
        <f t="shared" si="2"/>
        <v>1158.6424</v>
      </c>
      <c r="L11" t="s">
        <v>45</v>
      </c>
      <c r="M11" t="s">
        <v>49</v>
      </c>
      <c r="N11">
        <v>1100</v>
      </c>
      <c r="O11" s="1">
        <f t="shared" si="0"/>
        <v>-58.642399999999952</v>
      </c>
      <c r="P11" s="4">
        <f t="shared" si="1"/>
        <v>-5.3311272727272686E-2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75</v>
      </c>
      <c r="F12" t="s">
        <v>74</v>
      </c>
      <c r="G12" s="2"/>
      <c r="H12" s="3">
        <v>1099</v>
      </c>
      <c r="I12">
        <v>8</v>
      </c>
      <c r="J12" s="3">
        <v>59.642400000000002</v>
      </c>
      <c r="K12" s="3">
        <f t="shared" si="2"/>
        <v>1158.6424</v>
      </c>
      <c r="L12" t="s">
        <v>45</v>
      </c>
      <c r="M12" t="s">
        <v>49</v>
      </c>
      <c r="N12">
        <v>1100</v>
      </c>
      <c r="O12" s="1">
        <f t="shared" si="0"/>
        <v>-58.642399999999952</v>
      </c>
      <c r="P12" s="4">
        <f t="shared" si="1"/>
        <v>-5.3311272727272686E-2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75</v>
      </c>
      <c r="F13" t="s">
        <v>74</v>
      </c>
      <c r="G13" s="2"/>
      <c r="H13" s="3">
        <v>1099</v>
      </c>
      <c r="I13">
        <v>8</v>
      </c>
      <c r="J13" s="3">
        <v>59.642400000000002</v>
      </c>
      <c r="K13" s="3">
        <f t="shared" si="2"/>
        <v>1158.6424</v>
      </c>
      <c r="L13" t="s">
        <v>45</v>
      </c>
      <c r="M13" t="s">
        <v>49</v>
      </c>
      <c r="N13">
        <v>1100</v>
      </c>
      <c r="O13" s="1">
        <f t="shared" si="0"/>
        <v>-58.642399999999952</v>
      </c>
      <c r="P13" s="4">
        <f t="shared" si="1"/>
        <v>-5.3311272727272686E-2</v>
      </c>
    </row>
    <row r="14" spans="1:16" ht="15" customHeight="1" x14ac:dyDescent="0.25">
      <c r="A14" s="5">
        <v>43135</v>
      </c>
      <c r="B14" t="s">
        <v>30</v>
      </c>
      <c r="C14" t="s">
        <v>20</v>
      </c>
      <c r="D14" t="s">
        <v>75</v>
      </c>
      <c r="F14" t="s">
        <v>74</v>
      </c>
      <c r="G14" s="2"/>
      <c r="H14" s="3">
        <v>1500</v>
      </c>
      <c r="I14">
        <v>8</v>
      </c>
      <c r="J14" s="3">
        <v>59.642400000000002</v>
      </c>
      <c r="K14" s="3">
        <f t="shared" si="2"/>
        <v>1559.6424</v>
      </c>
      <c r="L14" t="s">
        <v>45</v>
      </c>
      <c r="M14" t="s">
        <v>49</v>
      </c>
      <c r="N14">
        <v>1500</v>
      </c>
      <c r="O14" s="1">
        <f t="shared" si="0"/>
        <v>-59.642399999999952</v>
      </c>
      <c r="P14" s="4">
        <f t="shared" si="1"/>
        <v>-3.9761599999999966E-2</v>
      </c>
    </row>
    <row r="15" spans="1:16" ht="15" customHeight="1" x14ac:dyDescent="0.25">
      <c r="A15" s="5">
        <v>43136</v>
      </c>
      <c r="B15" t="s">
        <v>30</v>
      </c>
      <c r="C15" t="s">
        <v>20</v>
      </c>
      <c r="D15" t="s">
        <v>75</v>
      </c>
      <c r="F15" t="s">
        <v>74</v>
      </c>
      <c r="G15" s="2"/>
      <c r="H15" s="3">
        <v>1500</v>
      </c>
      <c r="I15">
        <v>8</v>
      </c>
      <c r="J15" s="3">
        <v>59.642400000000002</v>
      </c>
      <c r="K15" s="3">
        <f t="shared" si="2"/>
        <v>1559.6424</v>
      </c>
      <c r="L15" t="s">
        <v>45</v>
      </c>
      <c r="M15" t="s">
        <v>49</v>
      </c>
      <c r="N15">
        <v>1500</v>
      </c>
      <c r="O15" s="1">
        <f t="shared" si="0"/>
        <v>-59.642399999999952</v>
      </c>
      <c r="P15" s="4">
        <f t="shared" si="1"/>
        <v>-3.9761599999999966E-2</v>
      </c>
    </row>
    <row r="16" spans="1:16" ht="15" customHeight="1" x14ac:dyDescent="0.25">
      <c r="A16" s="5">
        <v>43138</v>
      </c>
      <c r="B16" t="s">
        <v>30</v>
      </c>
      <c r="C16" t="s">
        <v>20</v>
      </c>
      <c r="D16" t="s">
        <v>75</v>
      </c>
      <c r="F16" t="s">
        <v>74</v>
      </c>
      <c r="G16" s="2"/>
      <c r="H16" s="3">
        <v>1500</v>
      </c>
      <c r="I16">
        <v>8</v>
      </c>
      <c r="J16" s="3">
        <v>59.642400000000002</v>
      </c>
      <c r="K16" s="3">
        <f t="shared" si="2"/>
        <v>1559.6424</v>
      </c>
      <c r="L16" t="s">
        <v>45</v>
      </c>
      <c r="M16" t="s">
        <v>49</v>
      </c>
      <c r="N16">
        <v>1500</v>
      </c>
      <c r="O16" s="1">
        <f t="shared" si="0"/>
        <v>-59.642399999999952</v>
      </c>
      <c r="P16" s="4">
        <f t="shared" si="1"/>
        <v>-3.9761599999999966E-2</v>
      </c>
    </row>
    <row r="17" spans="1:16" ht="15" customHeight="1" x14ac:dyDescent="0.25">
      <c r="A17" s="5">
        <v>43139</v>
      </c>
      <c r="B17" t="s">
        <v>30</v>
      </c>
      <c r="C17" t="s">
        <v>20</v>
      </c>
      <c r="D17" t="s">
        <v>75</v>
      </c>
      <c r="F17" t="s">
        <v>74</v>
      </c>
      <c r="G17" s="2"/>
      <c r="H17" s="3">
        <v>1500</v>
      </c>
      <c r="I17">
        <v>8</v>
      </c>
      <c r="J17" s="3">
        <v>59.642400000000002</v>
      </c>
      <c r="K17" s="3">
        <f t="shared" si="2"/>
        <v>1559.6424</v>
      </c>
      <c r="L17" t="s">
        <v>45</v>
      </c>
      <c r="M17" t="s">
        <v>49</v>
      </c>
      <c r="N17">
        <v>1500</v>
      </c>
      <c r="O17" s="1">
        <f t="shared" si="0"/>
        <v>-59.642399999999952</v>
      </c>
      <c r="P17" s="4">
        <f t="shared" si="1"/>
        <v>-3.9761599999999966E-2</v>
      </c>
    </row>
    <row r="18" spans="1:16" ht="15" customHeight="1" x14ac:dyDescent="0.25">
      <c r="A18" s="5">
        <v>43140</v>
      </c>
      <c r="B18" t="s">
        <v>30</v>
      </c>
      <c r="C18" t="s">
        <v>20</v>
      </c>
      <c r="D18" t="s">
        <v>75</v>
      </c>
      <c r="F18" t="s">
        <v>74</v>
      </c>
      <c r="G18" s="2"/>
      <c r="H18" s="3">
        <v>1500</v>
      </c>
      <c r="I18">
        <v>8</v>
      </c>
      <c r="J18" s="3">
        <v>59.642400000000002</v>
      </c>
      <c r="K18" s="3">
        <f t="shared" si="2"/>
        <v>1559.6424</v>
      </c>
      <c r="L18" t="s">
        <v>45</v>
      </c>
      <c r="M18" t="s">
        <v>49</v>
      </c>
      <c r="N18">
        <v>1500</v>
      </c>
      <c r="O18" s="1">
        <f t="shared" si="0"/>
        <v>-59.642399999999952</v>
      </c>
      <c r="P18" s="4">
        <f t="shared" si="1"/>
        <v>-3.9761599999999966E-2</v>
      </c>
    </row>
    <row r="19" spans="1:16" ht="15" customHeight="1" x14ac:dyDescent="0.25">
      <c r="A19" s="5">
        <v>43135</v>
      </c>
      <c r="B19" t="s">
        <v>30</v>
      </c>
      <c r="C19" t="s">
        <v>19</v>
      </c>
      <c r="D19" t="s">
        <v>75</v>
      </c>
      <c r="F19" t="s">
        <v>74</v>
      </c>
      <c r="G19" s="2"/>
      <c r="H19" s="3">
        <v>1500</v>
      </c>
      <c r="I19">
        <v>8</v>
      </c>
      <c r="J19" s="3">
        <v>59.642400000000002</v>
      </c>
      <c r="K19" s="3">
        <f t="shared" si="2"/>
        <v>1559.6424</v>
      </c>
      <c r="L19" t="s">
        <v>45</v>
      </c>
      <c r="M19" t="s">
        <v>49</v>
      </c>
      <c r="N19">
        <v>1500</v>
      </c>
      <c r="O19" s="1">
        <f t="shared" si="0"/>
        <v>-59.642399999999952</v>
      </c>
      <c r="P19" s="4">
        <f t="shared" si="1"/>
        <v>-3.9761599999999966E-2</v>
      </c>
    </row>
    <row r="20" spans="1:16" ht="15" customHeight="1" x14ac:dyDescent="0.25">
      <c r="A20" s="5">
        <v>43136</v>
      </c>
      <c r="B20" t="s">
        <v>30</v>
      </c>
      <c r="C20" t="s">
        <v>19</v>
      </c>
      <c r="D20" t="s">
        <v>75</v>
      </c>
      <c r="F20" t="s">
        <v>74</v>
      </c>
      <c r="G20" s="2"/>
      <c r="H20" s="3">
        <v>1500</v>
      </c>
      <c r="I20">
        <v>8</v>
      </c>
      <c r="J20" s="3">
        <v>59.642400000000002</v>
      </c>
      <c r="K20" s="3">
        <f t="shared" si="2"/>
        <v>1559.6424</v>
      </c>
      <c r="L20" t="s">
        <v>45</v>
      </c>
      <c r="M20" t="s">
        <v>49</v>
      </c>
      <c r="N20">
        <v>1500</v>
      </c>
      <c r="O20" s="1">
        <f t="shared" si="0"/>
        <v>-59.642399999999952</v>
      </c>
      <c r="P20" s="4">
        <f t="shared" si="1"/>
        <v>-3.9761599999999966E-2</v>
      </c>
    </row>
    <row r="21" spans="1:16" ht="15" customHeight="1" x14ac:dyDescent="0.25">
      <c r="A21" s="5">
        <v>43138</v>
      </c>
      <c r="B21" t="s">
        <v>30</v>
      </c>
      <c r="C21" t="s">
        <v>19</v>
      </c>
      <c r="D21" t="s">
        <v>75</v>
      </c>
      <c r="F21" t="s">
        <v>74</v>
      </c>
      <c r="G21" s="2"/>
      <c r="H21" s="3">
        <v>1500</v>
      </c>
      <c r="I21">
        <v>8</v>
      </c>
      <c r="J21" s="3">
        <v>59.642400000000002</v>
      </c>
      <c r="K21" s="3">
        <f t="shared" si="2"/>
        <v>1559.6424</v>
      </c>
      <c r="L21" t="s">
        <v>45</v>
      </c>
      <c r="M21" t="s">
        <v>49</v>
      </c>
      <c r="N21">
        <v>1500</v>
      </c>
      <c r="O21" s="1">
        <f t="shared" si="0"/>
        <v>-59.642399999999952</v>
      </c>
      <c r="P21" s="4">
        <f t="shared" si="1"/>
        <v>-3.9761599999999966E-2</v>
      </c>
    </row>
    <row r="22" spans="1:16" ht="15" customHeight="1" x14ac:dyDescent="0.25">
      <c r="A22" s="5">
        <v>43139</v>
      </c>
      <c r="B22" t="s">
        <v>30</v>
      </c>
      <c r="C22" t="s">
        <v>19</v>
      </c>
      <c r="D22" t="s">
        <v>75</v>
      </c>
      <c r="F22" t="s">
        <v>74</v>
      </c>
      <c r="G22" s="2"/>
      <c r="H22" s="3">
        <v>1500</v>
      </c>
      <c r="I22">
        <v>8</v>
      </c>
      <c r="J22" s="3">
        <v>59.642400000000002</v>
      </c>
      <c r="K22" s="3">
        <f t="shared" si="2"/>
        <v>1559.6424</v>
      </c>
      <c r="L22" t="s">
        <v>45</v>
      </c>
      <c r="M22" t="s">
        <v>49</v>
      </c>
      <c r="N22">
        <v>1500</v>
      </c>
      <c r="O22" s="1">
        <f t="shared" si="0"/>
        <v>-59.642399999999952</v>
      </c>
      <c r="P22" s="4">
        <f t="shared" si="1"/>
        <v>-3.9761599999999966E-2</v>
      </c>
    </row>
    <row r="23" spans="1:16" ht="15" customHeight="1" x14ac:dyDescent="0.25">
      <c r="A23" s="5">
        <v>43140</v>
      </c>
      <c r="B23" t="s">
        <v>30</v>
      </c>
      <c r="C23" t="s">
        <v>19</v>
      </c>
      <c r="D23" t="s">
        <v>75</v>
      </c>
      <c r="F23" t="s">
        <v>74</v>
      </c>
      <c r="G23" s="2"/>
      <c r="H23" s="3">
        <v>1500</v>
      </c>
      <c r="I23">
        <v>8</v>
      </c>
      <c r="J23" s="3">
        <v>59.642400000000002</v>
      </c>
      <c r="K23" s="3">
        <f t="shared" si="2"/>
        <v>1559.6424</v>
      </c>
      <c r="L23" t="s">
        <v>45</v>
      </c>
      <c r="M23" t="s">
        <v>49</v>
      </c>
      <c r="N23">
        <v>1500</v>
      </c>
      <c r="O23" s="1">
        <f t="shared" si="0"/>
        <v>-59.642399999999952</v>
      </c>
      <c r="P23" s="4">
        <f t="shared" si="1"/>
        <v>-3.9761599999999966E-2</v>
      </c>
    </row>
    <row r="24" spans="1:16" ht="15" customHeight="1" x14ac:dyDescent="0.25">
      <c r="A24" s="5">
        <v>43135</v>
      </c>
      <c r="B24" t="s">
        <v>30</v>
      </c>
      <c r="C24" t="s">
        <v>55</v>
      </c>
      <c r="D24" t="s">
        <v>75</v>
      </c>
      <c r="F24" t="s">
        <v>74</v>
      </c>
      <c r="G24" s="2"/>
      <c r="H24" s="3">
        <v>1200</v>
      </c>
      <c r="I24">
        <v>8</v>
      </c>
      <c r="J24" s="3">
        <v>59.642400000000002</v>
      </c>
      <c r="K24" s="3">
        <f t="shared" si="2"/>
        <v>1259.6424</v>
      </c>
      <c r="L24" t="s">
        <v>45</v>
      </c>
      <c r="M24" t="s">
        <v>49</v>
      </c>
      <c r="N24">
        <v>1200</v>
      </c>
      <c r="O24" s="1">
        <f t="shared" si="0"/>
        <v>-59.642399999999952</v>
      </c>
      <c r="P24" s="4">
        <f t="shared" si="1"/>
        <v>-4.9701999999999961E-2</v>
      </c>
    </row>
    <row r="25" spans="1:16" ht="15" customHeight="1" x14ac:dyDescent="0.25">
      <c r="A25" s="5">
        <v>43136</v>
      </c>
      <c r="B25" t="s">
        <v>30</v>
      </c>
      <c r="C25" t="s">
        <v>55</v>
      </c>
      <c r="D25" t="s">
        <v>75</v>
      </c>
      <c r="F25" t="s">
        <v>74</v>
      </c>
      <c r="G25" s="2"/>
      <c r="H25" s="3">
        <v>1200</v>
      </c>
      <c r="I25">
        <v>8</v>
      </c>
      <c r="J25" s="3">
        <v>59.642400000000002</v>
      </c>
      <c r="K25" s="3">
        <f t="shared" si="2"/>
        <v>1259.6424</v>
      </c>
      <c r="L25" t="s">
        <v>45</v>
      </c>
      <c r="M25" t="s">
        <v>49</v>
      </c>
      <c r="N25">
        <v>1200</v>
      </c>
      <c r="O25" s="1">
        <f t="shared" si="0"/>
        <v>-59.642399999999952</v>
      </c>
      <c r="P25" s="4">
        <f t="shared" si="1"/>
        <v>-4.9701999999999961E-2</v>
      </c>
    </row>
    <row r="26" spans="1:16" ht="15" customHeight="1" x14ac:dyDescent="0.25">
      <c r="A26" s="5">
        <v>43138</v>
      </c>
      <c r="B26" t="s">
        <v>30</v>
      </c>
      <c r="C26" t="s">
        <v>55</v>
      </c>
      <c r="D26" t="s">
        <v>75</v>
      </c>
      <c r="F26" t="s">
        <v>74</v>
      </c>
      <c r="G26" s="2"/>
      <c r="H26" s="3">
        <v>1200</v>
      </c>
      <c r="I26">
        <v>8</v>
      </c>
      <c r="J26" s="3">
        <v>59.642400000000002</v>
      </c>
      <c r="K26" s="3">
        <f t="shared" si="2"/>
        <v>1259.6424</v>
      </c>
      <c r="L26" t="s">
        <v>45</v>
      </c>
      <c r="M26" t="s">
        <v>49</v>
      </c>
      <c r="N26">
        <v>1200</v>
      </c>
      <c r="O26" s="1">
        <f t="shared" si="0"/>
        <v>-59.642399999999952</v>
      </c>
      <c r="P26" s="4">
        <f t="shared" si="1"/>
        <v>-4.9701999999999961E-2</v>
      </c>
    </row>
    <row r="27" spans="1:16" ht="15" customHeight="1" x14ac:dyDescent="0.25">
      <c r="A27" s="5">
        <v>43139</v>
      </c>
      <c r="B27" t="s">
        <v>30</v>
      </c>
      <c r="C27" t="s">
        <v>55</v>
      </c>
      <c r="D27" t="s">
        <v>75</v>
      </c>
      <c r="F27" t="s">
        <v>74</v>
      </c>
      <c r="G27" s="2"/>
      <c r="H27" s="3">
        <v>1200</v>
      </c>
      <c r="I27">
        <v>8</v>
      </c>
      <c r="J27" s="3">
        <v>59.642400000000002</v>
      </c>
      <c r="K27" s="3">
        <f t="shared" si="2"/>
        <v>1259.6424</v>
      </c>
      <c r="L27" t="s">
        <v>45</v>
      </c>
      <c r="M27" t="s">
        <v>49</v>
      </c>
      <c r="N27">
        <v>1200</v>
      </c>
      <c r="O27" s="1">
        <f t="shared" si="0"/>
        <v>-59.642399999999952</v>
      </c>
      <c r="P27" s="4">
        <f t="shared" si="1"/>
        <v>-4.9701999999999961E-2</v>
      </c>
    </row>
    <row r="28" spans="1:16" ht="15" customHeight="1" x14ac:dyDescent="0.25">
      <c r="A28" s="5">
        <v>43140</v>
      </c>
      <c r="B28" t="s">
        <v>30</v>
      </c>
      <c r="C28" t="s">
        <v>55</v>
      </c>
      <c r="D28" t="s">
        <v>75</v>
      </c>
      <c r="F28" t="s">
        <v>74</v>
      </c>
      <c r="G28" s="2"/>
      <c r="H28" s="3">
        <v>1200</v>
      </c>
      <c r="I28">
        <v>8</v>
      </c>
      <c r="J28" s="3">
        <v>59.642400000000002</v>
      </c>
      <c r="K28" s="3">
        <f t="shared" si="2"/>
        <v>1259.6424</v>
      </c>
      <c r="L28" t="s">
        <v>45</v>
      </c>
      <c r="M28" t="s">
        <v>49</v>
      </c>
      <c r="N28">
        <v>1200</v>
      </c>
      <c r="O28" s="1">
        <f t="shared" si="0"/>
        <v>-59.642399999999952</v>
      </c>
      <c r="P28" s="4">
        <f t="shared" si="1"/>
        <v>-4.9701999999999961E-2</v>
      </c>
    </row>
    <row r="29" spans="1:16" ht="15" customHeight="1" x14ac:dyDescent="0.25">
      <c r="A29" s="5">
        <v>43135</v>
      </c>
      <c r="B29" t="s">
        <v>30</v>
      </c>
      <c r="C29" t="s">
        <v>18</v>
      </c>
      <c r="D29" t="s">
        <v>75</v>
      </c>
      <c r="F29" t="s">
        <v>74</v>
      </c>
      <c r="G29" s="2"/>
      <c r="H29" s="3">
        <v>700</v>
      </c>
      <c r="I29">
        <v>8</v>
      </c>
      <c r="J29" s="3">
        <v>59.642400000000002</v>
      </c>
      <c r="K29" s="3">
        <f t="shared" si="2"/>
        <v>759.64239999999995</v>
      </c>
      <c r="L29" t="s">
        <v>45</v>
      </c>
      <c r="M29" t="s">
        <v>49</v>
      </c>
      <c r="N29">
        <v>1200</v>
      </c>
      <c r="O29" s="1">
        <f t="shared" si="0"/>
        <v>440.35760000000005</v>
      </c>
      <c r="P29" s="4">
        <f t="shared" si="1"/>
        <v>0.36696466666666672</v>
      </c>
    </row>
    <row r="30" spans="1:16" ht="15" customHeight="1" x14ac:dyDescent="0.25">
      <c r="A30" s="5">
        <v>43136</v>
      </c>
      <c r="B30" t="s">
        <v>30</v>
      </c>
      <c r="C30" t="s">
        <v>18</v>
      </c>
      <c r="D30" t="s">
        <v>75</v>
      </c>
      <c r="F30" t="s">
        <v>74</v>
      </c>
      <c r="G30" s="2"/>
      <c r="H30" s="3">
        <v>700</v>
      </c>
      <c r="I30">
        <v>8</v>
      </c>
      <c r="J30" s="3">
        <v>59.642400000000002</v>
      </c>
      <c r="K30" s="3">
        <f t="shared" si="2"/>
        <v>759.64239999999995</v>
      </c>
      <c r="L30" t="s">
        <v>45</v>
      </c>
      <c r="M30" t="s">
        <v>49</v>
      </c>
      <c r="N30">
        <v>1200</v>
      </c>
      <c r="O30" s="1">
        <f t="shared" si="0"/>
        <v>440.35760000000005</v>
      </c>
      <c r="P30" s="4">
        <f t="shared" si="1"/>
        <v>0.36696466666666672</v>
      </c>
    </row>
    <row r="31" spans="1:16" ht="15" customHeight="1" x14ac:dyDescent="0.25">
      <c r="A31" s="5">
        <v>43138</v>
      </c>
      <c r="B31" t="s">
        <v>30</v>
      </c>
      <c r="C31" t="s">
        <v>18</v>
      </c>
      <c r="D31" t="s">
        <v>75</v>
      </c>
      <c r="F31" t="s">
        <v>74</v>
      </c>
      <c r="G31" s="2"/>
      <c r="H31" s="3">
        <v>700</v>
      </c>
      <c r="I31">
        <v>8</v>
      </c>
      <c r="J31" s="3">
        <v>59.642400000000002</v>
      </c>
      <c r="K31" s="3">
        <f t="shared" si="2"/>
        <v>759.64239999999995</v>
      </c>
      <c r="L31" t="s">
        <v>45</v>
      </c>
      <c r="M31" t="s">
        <v>49</v>
      </c>
      <c r="N31">
        <v>1200</v>
      </c>
      <c r="O31" s="1">
        <f t="shared" si="0"/>
        <v>440.35760000000005</v>
      </c>
      <c r="P31" s="4">
        <f t="shared" si="1"/>
        <v>0.36696466666666672</v>
      </c>
    </row>
    <row r="32" spans="1:16" ht="15" customHeight="1" x14ac:dyDescent="0.25">
      <c r="A32" s="5">
        <v>43139</v>
      </c>
      <c r="B32" t="s">
        <v>30</v>
      </c>
      <c r="C32" t="s">
        <v>18</v>
      </c>
      <c r="D32" t="s">
        <v>75</v>
      </c>
      <c r="F32" t="s">
        <v>74</v>
      </c>
      <c r="G32" s="2"/>
      <c r="H32" s="3">
        <v>700</v>
      </c>
      <c r="I32">
        <v>8</v>
      </c>
      <c r="J32" s="3">
        <v>59.642400000000002</v>
      </c>
      <c r="K32" s="3">
        <f t="shared" si="2"/>
        <v>759.64239999999995</v>
      </c>
      <c r="L32" t="s">
        <v>45</v>
      </c>
      <c r="M32" t="s">
        <v>49</v>
      </c>
      <c r="N32">
        <v>1200</v>
      </c>
      <c r="O32" s="1">
        <f t="shared" si="0"/>
        <v>440.35760000000005</v>
      </c>
      <c r="P32" s="4">
        <f t="shared" si="1"/>
        <v>0.36696466666666672</v>
      </c>
    </row>
    <row r="33" spans="1:16" ht="15" customHeight="1" x14ac:dyDescent="0.25">
      <c r="A33" s="5">
        <v>43140</v>
      </c>
      <c r="B33" t="s">
        <v>30</v>
      </c>
      <c r="C33" t="s">
        <v>18</v>
      </c>
      <c r="D33" t="s">
        <v>75</v>
      </c>
      <c r="F33" t="s">
        <v>74</v>
      </c>
      <c r="G33" s="2"/>
      <c r="H33" s="3">
        <v>700</v>
      </c>
      <c r="I33">
        <v>8</v>
      </c>
      <c r="J33" s="3">
        <v>59.642400000000002</v>
      </c>
      <c r="K33" s="3">
        <f t="shared" si="2"/>
        <v>759.64239999999995</v>
      </c>
      <c r="L33" t="s">
        <v>45</v>
      </c>
      <c r="M33" t="s">
        <v>49</v>
      </c>
      <c r="N33">
        <v>1200</v>
      </c>
      <c r="O33" s="1">
        <f t="shared" si="0"/>
        <v>440.35760000000005</v>
      </c>
      <c r="P33" s="4">
        <f t="shared" si="1"/>
        <v>0.36696466666666672</v>
      </c>
    </row>
    <row r="34" spans="1:16" ht="15" customHeight="1" x14ac:dyDescent="0.25">
      <c r="A34" s="5">
        <v>43135</v>
      </c>
      <c r="B34" t="s">
        <v>30</v>
      </c>
      <c r="C34" t="s">
        <v>56</v>
      </c>
      <c r="D34" t="s">
        <v>75</v>
      </c>
      <c r="F34" t="s">
        <v>74</v>
      </c>
      <c r="G34" s="2"/>
      <c r="H34" s="3">
        <v>700</v>
      </c>
      <c r="I34">
        <v>8</v>
      </c>
      <c r="J34" s="3">
        <v>59.642400000000002</v>
      </c>
      <c r="K34" s="3">
        <f t="shared" si="2"/>
        <v>759.64239999999995</v>
      </c>
      <c r="L34" t="s">
        <v>45</v>
      </c>
      <c r="M34" t="s">
        <v>49</v>
      </c>
      <c r="N34">
        <v>1200</v>
      </c>
      <c r="O34" s="1">
        <f>N34-K34</f>
        <v>440.35760000000005</v>
      </c>
      <c r="P34" s="4">
        <f>O34/N34</f>
        <v>0.36696466666666672</v>
      </c>
    </row>
    <row r="35" spans="1:16" ht="15" customHeight="1" x14ac:dyDescent="0.25">
      <c r="A35" s="5">
        <v>43136</v>
      </c>
      <c r="B35" t="s">
        <v>30</v>
      </c>
      <c r="C35" t="s">
        <v>56</v>
      </c>
      <c r="D35" t="s">
        <v>75</v>
      </c>
      <c r="F35" t="s">
        <v>74</v>
      </c>
      <c r="G35" s="2"/>
      <c r="H35" s="3">
        <v>700</v>
      </c>
      <c r="I35">
        <v>8</v>
      </c>
      <c r="J35" s="3">
        <v>59.642400000000002</v>
      </c>
      <c r="K35" s="3">
        <f t="shared" si="2"/>
        <v>759.64239999999995</v>
      </c>
      <c r="L35" t="s">
        <v>45</v>
      </c>
      <c r="M35" t="s">
        <v>49</v>
      </c>
      <c r="N35">
        <v>1200</v>
      </c>
      <c r="O35" s="1">
        <f>N35-K35</f>
        <v>440.35760000000005</v>
      </c>
      <c r="P35" s="4">
        <f>O35/N35</f>
        <v>0.36696466666666672</v>
      </c>
    </row>
    <row r="36" spans="1:16" ht="15" customHeight="1" x14ac:dyDescent="0.25">
      <c r="A36" s="5">
        <v>43138</v>
      </c>
      <c r="B36" t="s">
        <v>30</v>
      </c>
      <c r="C36" t="s">
        <v>56</v>
      </c>
      <c r="D36" t="s">
        <v>75</v>
      </c>
      <c r="F36" t="s">
        <v>74</v>
      </c>
      <c r="G36" s="2"/>
      <c r="H36" s="3">
        <v>700</v>
      </c>
      <c r="I36">
        <v>8</v>
      </c>
      <c r="J36" s="3">
        <v>59.642400000000002</v>
      </c>
      <c r="K36" s="3">
        <f t="shared" si="2"/>
        <v>759.64239999999995</v>
      </c>
      <c r="L36" t="s">
        <v>45</v>
      </c>
      <c r="M36" t="s">
        <v>49</v>
      </c>
      <c r="N36">
        <v>1200</v>
      </c>
      <c r="O36" s="1">
        <f>N36-K36</f>
        <v>440.35760000000005</v>
      </c>
      <c r="P36" s="4">
        <f>O36/N36</f>
        <v>0.36696466666666672</v>
      </c>
    </row>
    <row r="37" spans="1:16" ht="15" customHeight="1" x14ac:dyDescent="0.25">
      <c r="A37" s="5">
        <v>43139</v>
      </c>
      <c r="B37" t="s">
        <v>30</v>
      </c>
      <c r="C37" t="s">
        <v>56</v>
      </c>
      <c r="D37" t="s">
        <v>75</v>
      </c>
      <c r="F37" t="s">
        <v>74</v>
      </c>
      <c r="G37" s="2"/>
      <c r="H37" s="3">
        <v>700</v>
      </c>
      <c r="I37">
        <v>8</v>
      </c>
      <c r="J37" s="3">
        <v>59.642400000000002</v>
      </c>
      <c r="K37" s="3">
        <f t="shared" si="2"/>
        <v>759.64239999999995</v>
      </c>
      <c r="L37" t="s">
        <v>45</v>
      </c>
      <c r="M37" t="s">
        <v>49</v>
      </c>
      <c r="N37">
        <v>1200</v>
      </c>
      <c r="O37" s="1">
        <f>N37-K37</f>
        <v>440.35760000000005</v>
      </c>
      <c r="P37" s="4">
        <f>O37/N37</f>
        <v>0.36696466666666672</v>
      </c>
    </row>
    <row r="38" spans="1:16" ht="15" customHeight="1" x14ac:dyDescent="0.25">
      <c r="A38" s="5">
        <v>43140</v>
      </c>
      <c r="B38" t="s">
        <v>30</v>
      </c>
      <c r="C38" t="s">
        <v>56</v>
      </c>
      <c r="D38" t="s">
        <v>75</v>
      </c>
      <c r="F38" t="s">
        <v>74</v>
      </c>
      <c r="G38" s="2"/>
      <c r="H38" s="3">
        <v>700</v>
      </c>
      <c r="I38">
        <v>8</v>
      </c>
      <c r="J38" s="3">
        <v>59.642400000000002</v>
      </c>
      <c r="K38" s="3">
        <f t="shared" si="2"/>
        <v>759.64239999999995</v>
      </c>
      <c r="L38" t="s">
        <v>45</v>
      </c>
      <c r="M38" t="s">
        <v>49</v>
      </c>
      <c r="N38">
        <v>1200</v>
      </c>
      <c r="O38" s="1">
        <f>N38-K38</f>
        <v>440.35760000000005</v>
      </c>
      <c r="P38" s="4">
        <f>O38/N38</f>
        <v>0.36696466666666672</v>
      </c>
    </row>
    <row r="39" spans="1:16" ht="15" customHeight="1" x14ac:dyDescent="0.25">
      <c r="A39" s="5">
        <v>43135</v>
      </c>
      <c r="B39" t="s">
        <v>28</v>
      </c>
      <c r="C39" t="s">
        <v>15</v>
      </c>
      <c r="D39" t="s">
        <v>75</v>
      </c>
      <c r="F39" t="s">
        <v>74</v>
      </c>
      <c r="G39" s="2"/>
      <c r="H39" s="3">
        <v>1300</v>
      </c>
      <c r="I39">
        <v>8</v>
      </c>
      <c r="J39" s="3">
        <v>59.642400000000002</v>
      </c>
      <c r="K39" s="3">
        <f t="shared" si="2"/>
        <v>1359.6424</v>
      </c>
      <c r="L39" t="s">
        <v>45</v>
      </c>
      <c r="M39" t="s">
        <v>49</v>
      </c>
      <c r="N39">
        <v>1300</v>
      </c>
      <c r="O39" s="1">
        <f t="shared" ref="O39:O58" si="3">N39-K39</f>
        <v>-59.642399999999952</v>
      </c>
      <c r="P39" s="4">
        <f t="shared" ref="P39:P58" si="4">O39/N39</f>
        <v>-4.5878769230769195E-2</v>
      </c>
    </row>
    <row r="40" spans="1:16" ht="15" customHeight="1" x14ac:dyDescent="0.25">
      <c r="A40" s="5">
        <v>43136</v>
      </c>
      <c r="B40" t="s">
        <v>28</v>
      </c>
      <c r="C40" t="s">
        <v>15</v>
      </c>
      <c r="D40" t="s">
        <v>75</v>
      </c>
      <c r="F40" t="s">
        <v>74</v>
      </c>
      <c r="G40" s="2"/>
      <c r="H40" s="3">
        <v>1300</v>
      </c>
      <c r="I40">
        <v>8</v>
      </c>
      <c r="J40" s="3">
        <v>59.642400000000002</v>
      </c>
      <c r="K40" s="3">
        <f t="shared" si="2"/>
        <v>1359.6424</v>
      </c>
      <c r="L40" t="s">
        <v>45</v>
      </c>
      <c r="M40" t="s">
        <v>49</v>
      </c>
      <c r="N40">
        <v>1300</v>
      </c>
      <c r="O40" s="1">
        <f t="shared" si="3"/>
        <v>-59.642399999999952</v>
      </c>
      <c r="P40" s="4">
        <f t="shared" si="4"/>
        <v>-4.5878769230769195E-2</v>
      </c>
    </row>
    <row r="41" spans="1:16" ht="15" customHeight="1" x14ac:dyDescent="0.25">
      <c r="A41" s="5">
        <v>43138</v>
      </c>
      <c r="B41" t="s">
        <v>28</v>
      </c>
      <c r="C41" t="s">
        <v>15</v>
      </c>
      <c r="D41" t="s">
        <v>75</v>
      </c>
      <c r="F41" t="s">
        <v>74</v>
      </c>
      <c r="G41" s="2"/>
      <c r="H41" s="3">
        <v>1300</v>
      </c>
      <c r="I41">
        <v>8</v>
      </c>
      <c r="J41" s="3">
        <v>59.642400000000002</v>
      </c>
      <c r="K41" s="3">
        <f t="shared" si="2"/>
        <v>1359.6424</v>
      </c>
      <c r="L41" t="s">
        <v>45</v>
      </c>
      <c r="M41" t="s">
        <v>49</v>
      </c>
      <c r="N41">
        <v>1300</v>
      </c>
      <c r="O41" s="1">
        <f t="shared" si="3"/>
        <v>-59.642399999999952</v>
      </c>
      <c r="P41" s="4">
        <f t="shared" si="4"/>
        <v>-4.5878769230769195E-2</v>
      </c>
    </row>
    <row r="42" spans="1:16" ht="15" customHeight="1" x14ac:dyDescent="0.25">
      <c r="A42" s="5">
        <v>43139</v>
      </c>
      <c r="B42" t="s">
        <v>28</v>
      </c>
      <c r="C42" t="s">
        <v>15</v>
      </c>
      <c r="D42" t="s">
        <v>75</v>
      </c>
      <c r="F42" t="s">
        <v>74</v>
      </c>
      <c r="G42" s="2"/>
      <c r="H42" s="3">
        <v>1300</v>
      </c>
      <c r="I42">
        <v>8</v>
      </c>
      <c r="J42" s="3">
        <v>59.642400000000002</v>
      </c>
      <c r="K42" s="3">
        <f t="shared" si="2"/>
        <v>1359.6424</v>
      </c>
      <c r="L42" t="s">
        <v>45</v>
      </c>
      <c r="M42" t="s">
        <v>49</v>
      </c>
      <c r="N42">
        <v>1300</v>
      </c>
      <c r="O42" s="1">
        <f t="shared" si="3"/>
        <v>-59.642399999999952</v>
      </c>
      <c r="P42" s="4">
        <f t="shared" si="4"/>
        <v>-4.5878769230769195E-2</v>
      </c>
    </row>
    <row r="43" spans="1:16" ht="15" customHeight="1" x14ac:dyDescent="0.25">
      <c r="A43" s="5">
        <v>43140</v>
      </c>
      <c r="B43" t="s">
        <v>28</v>
      </c>
      <c r="C43" t="s">
        <v>15</v>
      </c>
      <c r="D43" t="s">
        <v>75</v>
      </c>
      <c r="F43" t="s">
        <v>74</v>
      </c>
      <c r="G43" s="2"/>
      <c r="H43" s="3">
        <v>1300</v>
      </c>
      <c r="I43">
        <v>8</v>
      </c>
      <c r="J43" s="3">
        <v>59.642400000000002</v>
      </c>
      <c r="K43" s="3">
        <f t="shared" si="2"/>
        <v>1359.6424</v>
      </c>
      <c r="L43" t="s">
        <v>45</v>
      </c>
      <c r="M43" t="s">
        <v>49</v>
      </c>
      <c r="N43">
        <v>1300</v>
      </c>
      <c r="O43" s="1">
        <f t="shared" si="3"/>
        <v>-59.642399999999952</v>
      </c>
      <c r="P43" s="4">
        <f t="shared" si="4"/>
        <v>-4.5878769230769195E-2</v>
      </c>
    </row>
    <row r="44" spans="1:16" ht="15" customHeight="1" x14ac:dyDescent="0.25">
      <c r="A44" s="5">
        <v>43135</v>
      </c>
      <c r="B44" t="s">
        <v>28</v>
      </c>
      <c r="C44" t="s">
        <v>17</v>
      </c>
      <c r="D44" t="s">
        <v>75</v>
      </c>
      <c r="F44" t="s">
        <v>74</v>
      </c>
      <c r="G44" s="2"/>
      <c r="H44" s="3">
        <v>1300</v>
      </c>
      <c r="I44">
        <v>8</v>
      </c>
      <c r="J44" s="3">
        <v>59.642400000000002</v>
      </c>
      <c r="K44" s="3">
        <f t="shared" si="2"/>
        <v>1359.6424</v>
      </c>
      <c r="L44" t="s">
        <v>45</v>
      </c>
      <c r="M44" t="s">
        <v>49</v>
      </c>
      <c r="N44">
        <v>1300</v>
      </c>
      <c r="O44" s="1">
        <f t="shared" si="3"/>
        <v>-59.642399999999952</v>
      </c>
      <c r="P44" s="4">
        <f t="shared" si="4"/>
        <v>-4.5878769230769195E-2</v>
      </c>
    </row>
    <row r="45" spans="1:16" ht="15" customHeight="1" x14ac:dyDescent="0.25">
      <c r="A45" s="5">
        <v>43136</v>
      </c>
      <c r="B45" t="s">
        <v>28</v>
      </c>
      <c r="C45" t="s">
        <v>17</v>
      </c>
      <c r="D45" t="s">
        <v>75</v>
      </c>
      <c r="F45" t="s">
        <v>74</v>
      </c>
      <c r="G45" s="2"/>
      <c r="H45" s="3">
        <v>1300</v>
      </c>
      <c r="I45">
        <v>8</v>
      </c>
      <c r="J45" s="3">
        <v>59.642400000000002</v>
      </c>
      <c r="K45" s="3">
        <f t="shared" si="2"/>
        <v>1359.6424</v>
      </c>
      <c r="L45" t="s">
        <v>45</v>
      </c>
      <c r="M45" t="s">
        <v>49</v>
      </c>
      <c r="N45">
        <v>1300</v>
      </c>
      <c r="O45" s="1">
        <f t="shared" si="3"/>
        <v>-59.642399999999952</v>
      </c>
      <c r="P45" s="4">
        <f t="shared" si="4"/>
        <v>-4.5878769230769195E-2</v>
      </c>
    </row>
    <row r="46" spans="1:16" ht="15" customHeight="1" x14ac:dyDescent="0.25">
      <c r="A46" s="5">
        <v>43138</v>
      </c>
      <c r="B46" t="s">
        <v>28</v>
      </c>
      <c r="C46" t="s">
        <v>17</v>
      </c>
      <c r="D46" t="s">
        <v>75</v>
      </c>
      <c r="F46" t="s">
        <v>74</v>
      </c>
      <c r="G46" s="2"/>
      <c r="H46" s="3">
        <v>1300</v>
      </c>
      <c r="I46">
        <v>8</v>
      </c>
      <c r="J46" s="3">
        <v>59.642400000000002</v>
      </c>
      <c r="K46" s="3">
        <f t="shared" si="2"/>
        <v>1359.6424</v>
      </c>
      <c r="L46" t="s">
        <v>45</v>
      </c>
      <c r="M46" t="s">
        <v>49</v>
      </c>
      <c r="N46">
        <v>1300</v>
      </c>
      <c r="O46" s="1">
        <f t="shared" si="3"/>
        <v>-59.642399999999952</v>
      </c>
      <c r="P46" s="4">
        <f t="shared" si="4"/>
        <v>-4.5878769230769195E-2</v>
      </c>
    </row>
    <row r="47" spans="1:16" ht="15" customHeight="1" x14ac:dyDescent="0.25">
      <c r="A47" s="5">
        <v>43139</v>
      </c>
      <c r="B47" t="s">
        <v>28</v>
      </c>
      <c r="C47" t="s">
        <v>17</v>
      </c>
      <c r="D47" t="s">
        <v>75</v>
      </c>
      <c r="F47" t="s">
        <v>74</v>
      </c>
      <c r="G47" s="2"/>
      <c r="H47" s="3">
        <v>1300</v>
      </c>
      <c r="I47">
        <v>8</v>
      </c>
      <c r="J47" s="3">
        <v>59.642400000000002</v>
      </c>
      <c r="K47" s="3">
        <f t="shared" si="2"/>
        <v>1359.6424</v>
      </c>
      <c r="L47" t="s">
        <v>45</v>
      </c>
      <c r="M47" t="s">
        <v>49</v>
      </c>
      <c r="N47">
        <v>1300</v>
      </c>
      <c r="O47" s="1">
        <f t="shared" si="3"/>
        <v>-59.642399999999952</v>
      </c>
      <c r="P47" s="4">
        <f t="shared" si="4"/>
        <v>-4.5878769230769195E-2</v>
      </c>
    </row>
    <row r="48" spans="1:16" ht="15" customHeight="1" x14ac:dyDescent="0.25">
      <c r="A48" s="5">
        <v>43140</v>
      </c>
      <c r="B48" t="s">
        <v>28</v>
      </c>
      <c r="C48" t="s">
        <v>17</v>
      </c>
      <c r="D48" t="s">
        <v>75</v>
      </c>
      <c r="F48" t="s">
        <v>74</v>
      </c>
      <c r="G48" s="2"/>
      <c r="H48" s="3">
        <v>1300</v>
      </c>
      <c r="I48">
        <v>8</v>
      </c>
      <c r="J48" s="3">
        <v>59.642400000000002</v>
      </c>
      <c r="K48" s="3">
        <f t="shared" si="2"/>
        <v>1359.6424</v>
      </c>
      <c r="L48" t="s">
        <v>45</v>
      </c>
      <c r="M48" t="s">
        <v>49</v>
      </c>
      <c r="N48">
        <v>1300</v>
      </c>
      <c r="O48" s="1">
        <f t="shared" si="3"/>
        <v>-59.642399999999952</v>
      </c>
      <c r="P48" s="4">
        <f t="shared" si="4"/>
        <v>-4.5878769230769195E-2</v>
      </c>
    </row>
    <row r="49" spans="1:16" ht="15" customHeight="1" x14ac:dyDescent="0.25">
      <c r="A49" s="5">
        <v>43135</v>
      </c>
      <c r="B49" t="s">
        <v>28</v>
      </c>
      <c r="C49" t="s">
        <v>14</v>
      </c>
      <c r="D49" t="s">
        <v>75</v>
      </c>
      <c r="F49" t="s">
        <v>74</v>
      </c>
      <c r="G49" s="2"/>
      <c r="H49" s="3">
        <v>1500</v>
      </c>
      <c r="I49">
        <v>8</v>
      </c>
      <c r="J49" s="3">
        <v>59.642400000000002</v>
      </c>
      <c r="K49" s="3">
        <f t="shared" si="2"/>
        <v>1559.6424</v>
      </c>
      <c r="L49" t="s">
        <v>45</v>
      </c>
      <c r="M49" t="s">
        <v>49</v>
      </c>
      <c r="N49">
        <v>1500</v>
      </c>
      <c r="O49" s="1">
        <f t="shared" si="3"/>
        <v>-59.642399999999952</v>
      </c>
      <c r="P49" s="4">
        <f t="shared" si="4"/>
        <v>-3.9761599999999966E-2</v>
      </c>
    </row>
    <row r="50" spans="1:16" ht="15" customHeight="1" x14ac:dyDescent="0.25">
      <c r="A50" s="5">
        <v>43136</v>
      </c>
      <c r="B50" t="s">
        <v>28</v>
      </c>
      <c r="C50" t="s">
        <v>14</v>
      </c>
      <c r="D50" t="s">
        <v>75</v>
      </c>
      <c r="F50" t="s">
        <v>74</v>
      </c>
      <c r="G50" s="2"/>
      <c r="H50" s="3">
        <v>1500</v>
      </c>
      <c r="I50">
        <v>8</v>
      </c>
      <c r="J50" s="3">
        <v>59.642400000000002</v>
      </c>
      <c r="K50" s="3">
        <f t="shared" si="2"/>
        <v>1559.6424</v>
      </c>
      <c r="L50" t="s">
        <v>45</v>
      </c>
      <c r="M50" t="s">
        <v>49</v>
      </c>
      <c r="N50">
        <v>1500</v>
      </c>
      <c r="O50" s="1">
        <f t="shared" si="3"/>
        <v>-59.642399999999952</v>
      </c>
      <c r="P50" s="4">
        <f t="shared" si="4"/>
        <v>-3.9761599999999966E-2</v>
      </c>
    </row>
    <row r="51" spans="1:16" ht="15" customHeight="1" x14ac:dyDescent="0.25">
      <c r="A51" s="5">
        <v>43138</v>
      </c>
      <c r="B51" t="s">
        <v>28</v>
      </c>
      <c r="C51" t="s">
        <v>14</v>
      </c>
      <c r="D51" t="s">
        <v>75</v>
      </c>
      <c r="F51" t="s">
        <v>74</v>
      </c>
      <c r="G51" s="2"/>
      <c r="H51" s="3">
        <v>1500</v>
      </c>
      <c r="I51">
        <v>8</v>
      </c>
      <c r="J51" s="3">
        <v>59.642400000000002</v>
      </c>
      <c r="K51" s="3">
        <f t="shared" si="2"/>
        <v>1559.6424</v>
      </c>
      <c r="L51" t="s">
        <v>45</v>
      </c>
      <c r="M51" t="s">
        <v>49</v>
      </c>
      <c r="N51">
        <v>1500</v>
      </c>
      <c r="O51" s="1">
        <f t="shared" si="3"/>
        <v>-59.642399999999952</v>
      </c>
      <c r="P51" s="4">
        <f t="shared" si="4"/>
        <v>-3.9761599999999966E-2</v>
      </c>
    </row>
    <row r="52" spans="1:16" ht="15" customHeight="1" x14ac:dyDescent="0.25">
      <c r="A52" s="5">
        <v>43139</v>
      </c>
      <c r="B52" t="s">
        <v>28</v>
      </c>
      <c r="C52" t="s">
        <v>14</v>
      </c>
      <c r="D52" t="s">
        <v>75</v>
      </c>
      <c r="F52" t="s">
        <v>74</v>
      </c>
      <c r="G52" s="2"/>
      <c r="H52" s="3">
        <v>1500</v>
      </c>
      <c r="I52">
        <v>8</v>
      </c>
      <c r="J52" s="3">
        <v>59.642400000000002</v>
      </c>
      <c r="K52" s="3">
        <f t="shared" si="2"/>
        <v>1559.6424</v>
      </c>
      <c r="L52" t="s">
        <v>45</v>
      </c>
      <c r="M52" t="s">
        <v>49</v>
      </c>
      <c r="N52">
        <v>1500</v>
      </c>
      <c r="O52" s="1">
        <f t="shared" si="3"/>
        <v>-59.642399999999952</v>
      </c>
      <c r="P52" s="4">
        <f t="shared" si="4"/>
        <v>-3.9761599999999966E-2</v>
      </c>
    </row>
    <row r="53" spans="1:16" ht="15" customHeight="1" x14ac:dyDescent="0.25">
      <c r="A53" s="5">
        <v>43140</v>
      </c>
      <c r="B53" t="s">
        <v>28</v>
      </c>
      <c r="C53" t="s">
        <v>14</v>
      </c>
      <c r="D53" t="s">
        <v>75</v>
      </c>
      <c r="F53" t="s">
        <v>74</v>
      </c>
      <c r="G53" s="2"/>
      <c r="H53" s="3">
        <v>1500</v>
      </c>
      <c r="I53">
        <v>8</v>
      </c>
      <c r="J53" s="3">
        <v>59.642400000000002</v>
      </c>
      <c r="K53" s="3">
        <f t="shared" si="2"/>
        <v>1559.6424</v>
      </c>
      <c r="L53" t="s">
        <v>45</v>
      </c>
      <c r="M53" t="s">
        <v>49</v>
      </c>
      <c r="N53">
        <v>1500</v>
      </c>
      <c r="O53" s="1">
        <f t="shared" si="3"/>
        <v>-59.642399999999952</v>
      </c>
      <c r="P53" s="4">
        <f t="shared" si="4"/>
        <v>-3.9761599999999966E-2</v>
      </c>
    </row>
    <row r="54" spans="1:16" ht="15" customHeight="1" x14ac:dyDescent="0.25">
      <c r="A54" s="5">
        <v>43135</v>
      </c>
      <c r="B54" t="s">
        <v>28</v>
      </c>
      <c r="C54" t="s">
        <v>16</v>
      </c>
      <c r="D54" t="s">
        <v>75</v>
      </c>
      <c r="F54" t="s">
        <v>74</v>
      </c>
      <c r="G54" s="2"/>
      <c r="H54" s="3">
        <v>700</v>
      </c>
      <c r="I54">
        <v>8</v>
      </c>
      <c r="J54" s="3">
        <v>59.642400000000002</v>
      </c>
      <c r="K54" s="3">
        <f t="shared" si="2"/>
        <v>759.64239999999995</v>
      </c>
      <c r="L54" t="s">
        <v>45</v>
      </c>
      <c r="M54" t="s">
        <v>49</v>
      </c>
      <c r="N54">
        <v>1200</v>
      </c>
      <c r="O54" s="1">
        <f t="shared" si="3"/>
        <v>440.35760000000005</v>
      </c>
      <c r="P54" s="4">
        <f t="shared" si="4"/>
        <v>0.36696466666666672</v>
      </c>
    </row>
    <row r="55" spans="1:16" ht="15" customHeight="1" x14ac:dyDescent="0.25">
      <c r="A55" s="5">
        <v>43136</v>
      </c>
      <c r="B55" t="s">
        <v>28</v>
      </c>
      <c r="C55" t="s">
        <v>16</v>
      </c>
      <c r="D55" t="s">
        <v>75</v>
      </c>
      <c r="F55" t="s">
        <v>74</v>
      </c>
      <c r="G55" s="2"/>
      <c r="H55" s="3">
        <v>700</v>
      </c>
      <c r="I55">
        <v>8</v>
      </c>
      <c r="J55" s="3">
        <v>59.642400000000002</v>
      </c>
      <c r="K55" s="3">
        <f t="shared" si="2"/>
        <v>759.64239999999995</v>
      </c>
      <c r="L55" t="s">
        <v>45</v>
      </c>
      <c r="M55" t="s">
        <v>49</v>
      </c>
      <c r="N55">
        <v>1200</v>
      </c>
      <c r="O55" s="1">
        <f t="shared" si="3"/>
        <v>440.35760000000005</v>
      </c>
      <c r="P55" s="4">
        <f t="shared" si="4"/>
        <v>0.36696466666666672</v>
      </c>
    </row>
    <row r="56" spans="1:16" ht="15" customHeight="1" x14ac:dyDescent="0.25">
      <c r="A56" s="5">
        <v>43138</v>
      </c>
      <c r="B56" t="s">
        <v>28</v>
      </c>
      <c r="C56" t="s">
        <v>16</v>
      </c>
      <c r="D56" t="s">
        <v>75</v>
      </c>
      <c r="F56" t="s">
        <v>74</v>
      </c>
      <c r="G56" s="2"/>
      <c r="H56" s="3">
        <v>700</v>
      </c>
      <c r="I56">
        <v>8</v>
      </c>
      <c r="J56" s="3">
        <v>59.642400000000002</v>
      </c>
      <c r="K56" s="3">
        <f t="shared" si="2"/>
        <v>759.64239999999995</v>
      </c>
      <c r="L56" t="s">
        <v>45</v>
      </c>
      <c r="M56" t="s">
        <v>49</v>
      </c>
      <c r="N56">
        <v>1200</v>
      </c>
      <c r="O56" s="1">
        <f t="shared" si="3"/>
        <v>440.35760000000005</v>
      </c>
      <c r="P56" s="4">
        <f t="shared" si="4"/>
        <v>0.36696466666666672</v>
      </c>
    </row>
    <row r="57" spans="1:16" ht="15" customHeight="1" x14ac:dyDescent="0.25">
      <c r="A57" s="5">
        <v>43139</v>
      </c>
      <c r="B57" t="s">
        <v>28</v>
      </c>
      <c r="C57" t="s">
        <v>16</v>
      </c>
      <c r="D57" t="s">
        <v>75</v>
      </c>
      <c r="F57" t="s">
        <v>74</v>
      </c>
      <c r="G57" s="2"/>
      <c r="H57" s="3">
        <v>700</v>
      </c>
      <c r="I57">
        <v>8</v>
      </c>
      <c r="J57" s="3">
        <v>59.642400000000002</v>
      </c>
      <c r="K57" s="3">
        <f t="shared" si="2"/>
        <v>759.64239999999995</v>
      </c>
      <c r="L57" t="s">
        <v>45</v>
      </c>
      <c r="M57" t="s">
        <v>49</v>
      </c>
      <c r="N57">
        <v>1200</v>
      </c>
      <c r="O57" s="1">
        <f t="shared" si="3"/>
        <v>440.35760000000005</v>
      </c>
      <c r="P57" s="4">
        <f t="shared" si="4"/>
        <v>0.36696466666666672</v>
      </c>
    </row>
    <row r="58" spans="1:16" ht="15" customHeight="1" x14ac:dyDescent="0.25">
      <c r="A58" s="5">
        <v>43140</v>
      </c>
      <c r="B58" t="s">
        <v>28</v>
      </c>
      <c r="C58" t="s">
        <v>16</v>
      </c>
      <c r="D58" t="s">
        <v>75</v>
      </c>
      <c r="F58" t="s">
        <v>74</v>
      </c>
      <c r="G58" s="2"/>
      <c r="H58" s="3">
        <v>700</v>
      </c>
      <c r="I58">
        <v>8</v>
      </c>
      <c r="J58" s="3">
        <v>59.642400000000002</v>
      </c>
      <c r="K58" s="3">
        <f t="shared" si="2"/>
        <v>759.64239999999995</v>
      </c>
      <c r="L58" t="s">
        <v>45</v>
      </c>
      <c r="M58" t="s">
        <v>49</v>
      </c>
      <c r="N58">
        <v>1200</v>
      </c>
      <c r="O58" s="1">
        <f t="shared" si="3"/>
        <v>440.35760000000005</v>
      </c>
      <c r="P58" s="4">
        <f t="shared" si="4"/>
        <v>0.36696466666666672</v>
      </c>
    </row>
    <row r="59" spans="1:16" ht="15" customHeight="1" x14ac:dyDescent="0.25">
      <c r="A59" s="5">
        <v>43135</v>
      </c>
      <c r="B59" t="s">
        <v>22</v>
      </c>
      <c r="C59" t="s">
        <v>12</v>
      </c>
      <c r="D59" t="s">
        <v>75</v>
      </c>
      <c r="F59" t="s">
        <v>74</v>
      </c>
      <c r="G59" s="2"/>
      <c r="H59" s="3">
        <v>1050</v>
      </c>
      <c r="I59">
        <v>8</v>
      </c>
      <c r="J59" s="3">
        <v>59.642400000000002</v>
      </c>
      <c r="K59" s="3">
        <f t="shared" ref="K59:K98" si="5">H59+J59</f>
        <v>1109.6424</v>
      </c>
      <c r="L59" t="s">
        <v>45</v>
      </c>
      <c r="M59" t="s">
        <v>49</v>
      </c>
      <c r="N59">
        <v>1050</v>
      </c>
      <c r="O59" s="1">
        <f t="shared" ref="O59:O77" si="6">N59-K59</f>
        <v>-59.642399999999952</v>
      </c>
      <c r="P59" s="4">
        <f t="shared" ref="P59:P77" si="7">O59/N59</f>
        <v>-5.6802285714285666E-2</v>
      </c>
    </row>
    <row r="60" spans="1:16" ht="15" customHeight="1" x14ac:dyDescent="0.25">
      <c r="A60" s="5">
        <v>43136</v>
      </c>
      <c r="B60" t="s">
        <v>22</v>
      </c>
      <c r="C60" t="s">
        <v>12</v>
      </c>
      <c r="D60" t="s">
        <v>75</v>
      </c>
      <c r="F60" t="s">
        <v>74</v>
      </c>
      <c r="G60" s="2"/>
      <c r="H60" s="3">
        <v>1050</v>
      </c>
      <c r="I60">
        <v>8</v>
      </c>
      <c r="J60" s="3">
        <v>59.642400000000002</v>
      </c>
      <c r="K60" s="3">
        <f t="shared" si="5"/>
        <v>1109.6424</v>
      </c>
      <c r="L60" t="s">
        <v>45</v>
      </c>
      <c r="M60" t="s">
        <v>49</v>
      </c>
      <c r="N60">
        <v>1050</v>
      </c>
      <c r="O60" s="1">
        <f t="shared" si="6"/>
        <v>-59.642399999999952</v>
      </c>
      <c r="P60" s="4">
        <f t="shared" si="7"/>
        <v>-5.6802285714285666E-2</v>
      </c>
    </row>
    <row r="61" spans="1:16" ht="15" customHeight="1" x14ac:dyDescent="0.25">
      <c r="A61" s="5">
        <v>43138</v>
      </c>
      <c r="B61" t="s">
        <v>22</v>
      </c>
      <c r="C61" t="s">
        <v>12</v>
      </c>
      <c r="D61" t="s">
        <v>75</v>
      </c>
      <c r="F61" t="s">
        <v>74</v>
      </c>
      <c r="G61" s="2"/>
      <c r="H61" s="3">
        <v>1050</v>
      </c>
      <c r="I61">
        <v>8</v>
      </c>
      <c r="J61" s="3">
        <v>59.642400000000002</v>
      </c>
      <c r="K61" s="3">
        <f t="shared" si="5"/>
        <v>1109.6424</v>
      </c>
      <c r="L61" t="s">
        <v>45</v>
      </c>
      <c r="M61" t="s">
        <v>49</v>
      </c>
      <c r="N61">
        <v>1050</v>
      </c>
      <c r="O61" s="1">
        <f t="shared" si="6"/>
        <v>-59.642399999999952</v>
      </c>
      <c r="P61" s="4">
        <f t="shared" si="7"/>
        <v>-5.6802285714285666E-2</v>
      </c>
    </row>
    <row r="62" spans="1:16" ht="15" customHeight="1" x14ac:dyDescent="0.25">
      <c r="A62" s="5">
        <v>43139</v>
      </c>
      <c r="B62" t="s">
        <v>22</v>
      </c>
      <c r="C62" t="s">
        <v>12</v>
      </c>
      <c r="D62" t="s">
        <v>75</v>
      </c>
      <c r="F62" t="s">
        <v>74</v>
      </c>
      <c r="G62" s="2"/>
      <c r="H62" s="3">
        <v>1050</v>
      </c>
      <c r="I62">
        <v>8</v>
      </c>
      <c r="J62" s="3">
        <v>59.642400000000002</v>
      </c>
      <c r="K62" s="3">
        <f t="shared" si="5"/>
        <v>1109.6424</v>
      </c>
      <c r="L62" t="s">
        <v>45</v>
      </c>
      <c r="M62" t="s">
        <v>49</v>
      </c>
      <c r="N62">
        <v>1050</v>
      </c>
      <c r="O62" s="1">
        <f t="shared" si="6"/>
        <v>-59.642399999999952</v>
      </c>
      <c r="P62" s="4">
        <f t="shared" si="7"/>
        <v>-5.6802285714285666E-2</v>
      </c>
    </row>
    <row r="63" spans="1:16" ht="15" customHeight="1" x14ac:dyDescent="0.25">
      <c r="A63" s="5">
        <v>43140</v>
      </c>
      <c r="B63" t="s">
        <v>22</v>
      </c>
      <c r="C63" t="s">
        <v>12</v>
      </c>
      <c r="D63" t="s">
        <v>75</v>
      </c>
      <c r="F63" t="s">
        <v>74</v>
      </c>
      <c r="G63" s="2"/>
      <c r="H63" s="3">
        <v>1050</v>
      </c>
      <c r="I63">
        <v>8</v>
      </c>
      <c r="J63" s="3">
        <v>59.642400000000002</v>
      </c>
      <c r="K63" s="3">
        <f t="shared" si="5"/>
        <v>1109.6424</v>
      </c>
      <c r="L63" t="s">
        <v>45</v>
      </c>
      <c r="M63" t="s">
        <v>49</v>
      </c>
      <c r="N63">
        <v>1050</v>
      </c>
      <c r="O63" s="1">
        <f t="shared" si="6"/>
        <v>-59.642399999999952</v>
      </c>
      <c r="P63" s="4">
        <f t="shared" si="7"/>
        <v>-5.6802285714285666E-2</v>
      </c>
    </row>
    <row r="64" spans="1:16" ht="15" customHeight="1" x14ac:dyDescent="0.25">
      <c r="A64" s="5">
        <v>43135</v>
      </c>
      <c r="B64" t="s">
        <v>22</v>
      </c>
      <c r="C64" t="s">
        <v>10</v>
      </c>
      <c r="D64" t="s">
        <v>75</v>
      </c>
      <c r="F64" t="s">
        <v>74</v>
      </c>
      <c r="G64" s="2"/>
      <c r="H64" s="3">
        <v>980</v>
      </c>
      <c r="I64">
        <v>8</v>
      </c>
      <c r="J64" s="3">
        <v>59.642400000000002</v>
      </c>
      <c r="K64" s="3">
        <f t="shared" si="5"/>
        <v>1039.6424</v>
      </c>
      <c r="L64" t="s">
        <v>45</v>
      </c>
      <c r="M64" t="s">
        <v>49</v>
      </c>
      <c r="N64">
        <v>1050</v>
      </c>
      <c r="O64" s="1">
        <f t="shared" si="6"/>
        <v>10.357600000000048</v>
      </c>
      <c r="P64" s="4">
        <f t="shared" si="7"/>
        <v>9.8643809523809977E-3</v>
      </c>
    </row>
    <row r="65" spans="1:16" ht="15" customHeight="1" x14ac:dyDescent="0.25">
      <c r="A65" s="5">
        <v>43136</v>
      </c>
      <c r="B65" t="s">
        <v>22</v>
      </c>
      <c r="C65" t="s">
        <v>10</v>
      </c>
      <c r="D65" t="s">
        <v>75</v>
      </c>
      <c r="F65" t="s">
        <v>74</v>
      </c>
      <c r="G65" s="2"/>
      <c r="H65" s="3">
        <v>980</v>
      </c>
      <c r="I65">
        <v>8</v>
      </c>
      <c r="J65" s="3">
        <v>59.642400000000002</v>
      </c>
      <c r="K65" s="3">
        <f t="shared" si="5"/>
        <v>1039.6424</v>
      </c>
      <c r="L65" t="s">
        <v>45</v>
      </c>
      <c r="M65" t="s">
        <v>49</v>
      </c>
      <c r="N65">
        <v>1050</v>
      </c>
      <c r="O65" s="1">
        <f t="shared" si="6"/>
        <v>10.357600000000048</v>
      </c>
      <c r="P65" s="4">
        <f t="shared" si="7"/>
        <v>9.8643809523809977E-3</v>
      </c>
    </row>
    <row r="66" spans="1:16" ht="15" customHeight="1" x14ac:dyDescent="0.25">
      <c r="A66" s="5">
        <v>43138</v>
      </c>
      <c r="B66" t="s">
        <v>22</v>
      </c>
      <c r="C66" t="s">
        <v>10</v>
      </c>
      <c r="D66" t="s">
        <v>75</v>
      </c>
      <c r="F66" t="s">
        <v>74</v>
      </c>
      <c r="G66" s="2"/>
      <c r="H66" s="3">
        <v>980</v>
      </c>
      <c r="I66">
        <v>8</v>
      </c>
      <c r="J66" s="3">
        <v>59.642400000000002</v>
      </c>
      <c r="K66" s="3">
        <f t="shared" si="5"/>
        <v>1039.6424</v>
      </c>
      <c r="L66" t="s">
        <v>45</v>
      </c>
      <c r="M66" t="s">
        <v>49</v>
      </c>
      <c r="N66">
        <v>1050</v>
      </c>
      <c r="O66" s="1">
        <f t="shared" si="6"/>
        <v>10.357600000000048</v>
      </c>
      <c r="P66" s="4">
        <f t="shared" si="7"/>
        <v>9.8643809523809977E-3</v>
      </c>
    </row>
    <row r="67" spans="1:16" ht="15" customHeight="1" x14ac:dyDescent="0.25">
      <c r="A67" s="5">
        <v>43139</v>
      </c>
      <c r="B67" t="s">
        <v>22</v>
      </c>
      <c r="C67" t="s">
        <v>10</v>
      </c>
      <c r="D67" t="s">
        <v>75</v>
      </c>
      <c r="F67" t="s">
        <v>74</v>
      </c>
      <c r="G67" s="2"/>
      <c r="H67" s="3">
        <v>980</v>
      </c>
      <c r="I67">
        <v>8</v>
      </c>
      <c r="J67" s="3">
        <v>59.642400000000002</v>
      </c>
      <c r="K67" s="3">
        <f t="shared" si="5"/>
        <v>1039.6424</v>
      </c>
      <c r="L67" t="s">
        <v>45</v>
      </c>
      <c r="M67" t="s">
        <v>49</v>
      </c>
      <c r="N67">
        <v>1050</v>
      </c>
      <c r="O67" s="1">
        <f t="shared" si="6"/>
        <v>10.357600000000048</v>
      </c>
      <c r="P67" s="4">
        <f t="shared" si="7"/>
        <v>9.8643809523809977E-3</v>
      </c>
    </row>
    <row r="68" spans="1:16" ht="15" customHeight="1" x14ac:dyDescent="0.25">
      <c r="A68" s="5">
        <v>43140</v>
      </c>
      <c r="B68" t="s">
        <v>22</v>
      </c>
      <c r="C68" t="s">
        <v>10</v>
      </c>
      <c r="D68" t="s">
        <v>75</v>
      </c>
      <c r="F68" t="s">
        <v>74</v>
      </c>
      <c r="G68" s="2"/>
      <c r="H68" s="3">
        <v>980</v>
      </c>
      <c r="I68">
        <v>8</v>
      </c>
      <c r="J68" s="3">
        <v>59.642400000000002</v>
      </c>
      <c r="K68" s="3">
        <f t="shared" si="5"/>
        <v>1039.6424</v>
      </c>
      <c r="L68" t="s">
        <v>45</v>
      </c>
      <c r="M68" t="s">
        <v>49</v>
      </c>
      <c r="N68">
        <v>1050</v>
      </c>
      <c r="O68" s="1">
        <f t="shared" si="6"/>
        <v>10.357600000000048</v>
      </c>
      <c r="P68" s="4">
        <f t="shared" si="7"/>
        <v>9.8643809523809977E-3</v>
      </c>
    </row>
    <row r="69" spans="1:16" ht="15" customHeight="1" x14ac:dyDescent="0.25">
      <c r="A69" s="5">
        <v>43135</v>
      </c>
      <c r="B69" t="s">
        <v>22</v>
      </c>
      <c r="C69" t="s">
        <v>11</v>
      </c>
      <c r="D69" t="s">
        <v>75</v>
      </c>
      <c r="F69" t="s">
        <v>74</v>
      </c>
      <c r="G69" s="2"/>
      <c r="H69" s="3">
        <v>980</v>
      </c>
      <c r="I69">
        <v>8</v>
      </c>
      <c r="J69" s="3">
        <v>59.642400000000002</v>
      </c>
      <c r="K69" s="3">
        <f t="shared" si="5"/>
        <v>1039.6424</v>
      </c>
      <c r="L69" t="s">
        <v>45</v>
      </c>
      <c r="M69" t="s">
        <v>49</v>
      </c>
      <c r="N69">
        <v>1000</v>
      </c>
      <c r="O69" s="1">
        <f t="shared" si="6"/>
        <v>-39.642399999999952</v>
      </c>
      <c r="P69" s="4">
        <f t="shared" si="7"/>
        <v>-3.9642399999999953E-2</v>
      </c>
    </row>
    <row r="70" spans="1:16" ht="15" customHeight="1" x14ac:dyDescent="0.25">
      <c r="A70" s="5">
        <v>43136</v>
      </c>
      <c r="B70" t="s">
        <v>22</v>
      </c>
      <c r="C70" t="s">
        <v>11</v>
      </c>
      <c r="D70" t="s">
        <v>75</v>
      </c>
      <c r="F70" t="s">
        <v>74</v>
      </c>
      <c r="G70" s="2"/>
      <c r="H70" s="3">
        <v>980</v>
      </c>
      <c r="I70">
        <v>8</v>
      </c>
      <c r="J70" s="3">
        <v>59.642400000000002</v>
      </c>
      <c r="K70" s="3">
        <f t="shared" si="5"/>
        <v>1039.6424</v>
      </c>
      <c r="L70" t="s">
        <v>45</v>
      </c>
      <c r="M70" t="s">
        <v>49</v>
      </c>
      <c r="N70">
        <v>1000</v>
      </c>
      <c r="O70" s="1">
        <f t="shared" si="6"/>
        <v>-39.642399999999952</v>
      </c>
      <c r="P70" s="4">
        <f t="shared" si="7"/>
        <v>-3.9642399999999953E-2</v>
      </c>
    </row>
    <row r="71" spans="1:16" ht="15" customHeight="1" x14ac:dyDescent="0.25">
      <c r="A71" s="5">
        <v>43138</v>
      </c>
      <c r="B71" t="s">
        <v>22</v>
      </c>
      <c r="C71" t="s">
        <v>11</v>
      </c>
      <c r="D71" t="s">
        <v>75</v>
      </c>
      <c r="F71" t="s">
        <v>74</v>
      </c>
      <c r="G71" s="2"/>
      <c r="H71" s="3">
        <v>980</v>
      </c>
      <c r="I71">
        <v>8</v>
      </c>
      <c r="J71" s="3">
        <v>59.642400000000002</v>
      </c>
      <c r="K71" s="3">
        <f t="shared" si="5"/>
        <v>1039.6424</v>
      </c>
      <c r="L71" t="s">
        <v>45</v>
      </c>
      <c r="M71" t="s">
        <v>49</v>
      </c>
      <c r="N71">
        <v>1000</v>
      </c>
      <c r="O71" s="1">
        <f t="shared" si="6"/>
        <v>-39.642399999999952</v>
      </c>
      <c r="P71" s="4">
        <f t="shared" si="7"/>
        <v>-3.9642399999999953E-2</v>
      </c>
    </row>
    <row r="72" spans="1:16" ht="15" customHeight="1" x14ac:dyDescent="0.25">
      <c r="A72" s="5">
        <v>43139</v>
      </c>
      <c r="B72" t="s">
        <v>22</v>
      </c>
      <c r="C72" t="s">
        <v>11</v>
      </c>
      <c r="D72" t="s">
        <v>75</v>
      </c>
      <c r="F72" t="s">
        <v>74</v>
      </c>
      <c r="G72" s="2"/>
      <c r="H72" s="3">
        <v>980</v>
      </c>
      <c r="I72">
        <v>8</v>
      </c>
      <c r="J72" s="3">
        <v>59.642400000000002</v>
      </c>
      <c r="K72" s="3">
        <f t="shared" si="5"/>
        <v>1039.6424</v>
      </c>
      <c r="L72" t="s">
        <v>45</v>
      </c>
      <c r="M72" t="s">
        <v>49</v>
      </c>
      <c r="N72">
        <v>1000</v>
      </c>
      <c r="O72" s="1">
        <f t="shared" si="6"/>
        <v>-39.642399999999952</v>
      </c>
      <c r="P72" s="4">
        <f t="shared" si="7"/>
        <v>-3.9642399999999953E-2</v>
      </c>
    </row>
    <row r="73" spans="1:16" ht="15" customHeight="1" x14ac:dyDescent="0.25">
      <c r="A73" s="5">
        <v>43140</v>
      </c>
      <c r="B73" t="s">
        <v>22</v>
      </c>
      <c r="C73" t="s">
        <v>11</v>
      </c>
      <c r="D73" t="s">
        <v>75</v>
      </c>
      <c r="F73" t="s">
        <v>74</v>
      </c>
      <c r="G73" s="2"/>
      <c r="H73" s="3">
        <v>980</v>
      </c>
      <c r="I73">
        <v>8</v>
      </c>
      <c r="J73" s="3">
        <v>59.642400000000002</v>
      </c>
      <c r="K73" s="3">
        <f t="shared" si="5"/>
        <v>1039.6424</v>
      </c>
      <c r="L73" t="s">
        <v>45</v>
      </c>
      <c r="M73" t="s">
        <v>49</v>
      </c>
      <c r="N73">
        <v>1000</v>
      </c>
      <c r="O73" s="1">
        <f t="shared" si="6"/>
        <v>-39.642399999999952</v>
      </c>
      <c r="P73" s="4">
        <f t="shared" si="7"/>
        <v>-3.9642399999999953E-2</v>
      </c>
    </row>
    <row r="74" spans="1:16" ht="15" customHeight="1" x14ac:dyDescent="0.25">
      <c r="A74" s="5">
        <v>43135</v>
      </c>
      <c r="B74" t="s">
        <v>22</v>
      </c>
      <c r="C74" t="s">
        <v>13</v>
      </c>
      <c r="D74" t="s">
        <v>75</v>
      </c>
      <c r="F74" t="s">
        <v>74</v>
      </c>
      <c r="G74" s="2"/>
      <c r="H74" s="3">
        <v>1150</v>
      </c>
      <c r="I74">
        <v>8</v>
      </c>
      <c r="J74" s="3">
        <v>59.642400000000002</v>
      </c>
      <c r="K74" s="3">
        <f t="shared" si="5"/>
        <v>1209.6424</v>
      </c>
      <c r="L74" t="s">
        <v>45</v>
      </c>
      <c r="M74" t="s">
        <v>49</v>
      </c>
      <c r="N74">
        <v>1150</v>
      </c>
      <c r="O74" s="1">
        <f t="shared" si="6"/>
        <v>-59.642399999999952</v>
      </c>
      <c r="P74" s="4">
        <f t="shared" si="7"/>
        <v>-5.1862956521739091E-2</v>
      </c>
    </row>
    <row r="75" spans="1:16" ht="15" customHeight="1" x14ac:dyDescent="0.25">
      <c r="A75" s="5">
        <v>43136</v>
      </c>
      <c r="B75" t="s">
        <v>22</v>
      </c>
      <c r="C75" t="s">
        <v>13</v>
      </c>
      <c r="D75" t="s">
        <v>75</v>
      </c>
      <c r="F75" t="s">
        <v>74</v>
      </c>
      <c r="G75" s="2"/>
      <c r="H75" s="3">
        <v>1150</v>
      </c>
      <c r="I75">
        <v>8</v>
      </c>
      <c r="J75" s="3">
        <v>59.642400000000002</v>
      </c>
      <c r="K75" s="3">
        <f t="shared" si="5"/>
        <v>1209.6424</v>
      </c>
      <c r="L75" t="s">
        <v>45</v>
      </c>
      <c r="M75" t="s">
        <v>49</v>
      </c>
      <c r="N75">
        <v>1150</v>
      </c>
      <c r="O75" s="1">
        <f t="shared" si="6"/>
        <v>-59.642399999999952</v>
      </c>
      <c r="P75" s="4">
        <f t="shared" si="7"/>
        <v>-5.1862956521739091E-2</v>
      </c>
    </row>
    <row r="76" spans="1:16" ht="15" customHeight="1" x14ac:dyDescent="0.25">
      <c r="A76" s="5">
        <v>43138</v>
      </c>
      <c r="B76" t="s">
        <v>22</v>
      </c>
      <c r="C76" t="s">
        <v>13</v>
      </c>
      <c r="D76" t="s">
        <v>75</v>
      </c>
      <c r="F76" t="s">
        <v>74</v>
      </c>
      <c r="G76" s="2"/>
      <c r="H76" s="3">
        <v>1150</v>
      </c>
      <c r="I76">
        <v>8</v>
      </c>
      <c r="J76" s="3">
        <v>59.642400000000002</v>
      </c>
      <c r="K76" s="3">
        <f t="shared" si="5"/>
        <v>1209.6424</v>
      </c>
      <c r="L76" t="s">
        <v>45</v>
      </c>
      <c r="M76" t="s">
        <v>49</v>
      </c>
      <c r="N76">
        <v>1150</v>
      </c>
      <c r="O76" s="1">
        <f t="shared" si="6"/>
        <v>-59.642399999999952</v>
      </c>
      <c r="P76" s="4">
        <f t="shared" si="7"/>
        <v>-5.1862956521739091E-2</v>
      </c>
    </row>
    <row r="77" spans="1:16" ht="15" customHeight="1" x14ac:dyDescent="0.25">
      <c r="A77" s="5">
        <v>43139</v>
      </c>
      <c r="B77" t="s">
        <v>22</v>
      </c>
      <c r="C77" t="s">
        <v>13</v>
      </c>
      <c r="D77" t="s">
        <v>75</v>
      </c>
      <c r="F77" t="s">
        <v>74</v>
      </c>
      <c r="G77" s="2"/>
      <c r="H77" s="3">
        <v>1150</v>
      </c>
      <c r="I77">
        <v>8</v>
      </c>
      <c r="J77" s="3">
        <v>59.642400000000002</v>
      </c>
      <c r="K77" s="3">
        <f t="shared" si="5"/>
        <v>1209.6424</v>
      </c>
      <c r="L77" t="s">
        <v>45</v>
      </c>
      <c r="M77" t="s">
        <v>49</v>
      </c>
      <c r="N77">
        <v>1150</v>
      </c>
      <c r="O77" s="1">
        <f t="shared" si="6"/>
        <v>-59.642399999999952</v>
      </c>
      <c r="P77" s="4">
        <f t="shared" si="7"/>
        <v>-5.1862956521739091E-2</v>
      </c>
    </row>
    <row r="78" spans="1:16" ht="15" customHeight="1" x14ac:dyDescent="0.25">
      <c r="A78" s="5">
        <v>43140</v>
      </c>
      <c r="B78" t="s">
        <v>22</v>
      </c>
      <c r="C78" t="s">
        <v>13</v>
      </c>
      <c r="D78" t="s">
        <v>75</v>
      </c>
      <c r="F78" t="s">
        <v>74</v>
      </c>
      <c r="G78" s="2"/>
      <c r="H78" s="3">
        <v>1150</v>
      </c>
      <c r="I78">
        <v>8</v>
      </c>
      <c r="J78" s="3">
        <v>59.642400000000002</v>
      </c>
      <c r="K78" s="3">
        <f t="shared" si="5"/>
        <v>1209.6424</v>
      </c>
      <c r="L78" t="s">
        <v>45</v>
      </c>
      <c r="M78" t="s">
        <v>49</v>
      </c>
      <c r="N78">
        <v>1150</v>
      </c>
      <c r="O78" s="1">
        <f t="shared" ref="O78:O104" si="8">N78-K78</f>
        <v>-59.642399999999952</v>
      </c>
      <c r="P78" s="4">
        <f t="shared" ref="P78:P104" si="9">O78/N78</f>
        <v>-5.1862956521739091E-2</v>
      </c>
    </row>
    <row r="79" spans="1:16" ht="15" customHeight="1" x14ac:dyDescent="0.25">
      <c r="A79" s="5">
        <v>43135</v>
      </c>
      <c r="B79" t="s">
        <v>26</v>
      </c>
      <c r="C79" t="s">
        <v>4</v>
      </c>
      <c r="D79" t="s">
        <v>75</v>
      </c>
      <c r="F79" t="s">
        <v>74</v>
      </c>
      <c r="G79" s="2"/>
      <c r="H79" s="3">
        <v>1100</v>
      </c>
      <c r="I79">
        <v>8</v>
      </c>
      <c r="J79" s="3">
        <v>59.642400000000002</v>
      </c>
      <c r="K79" s="3">
        <f t="shared" si="5"/>
        <v>1159.6424</v>
      </c>
      <c r="L79" t="s">
        <v>45</v>
      </c>
      <c r="M79" t="s">
        <v>49</v>
      </c>
      <c r="N79">
        <v>1100</v>
      </c>
      <c r="O79" s="1">
        <f t="shared" si="8"/>
        <v>-59.642399999999952</v>
      </c>
      <c r="P79" s="4">
        <f t="shared" si="9"/>
        <v>-5.4220363636363594E-2</v>
      </c>
    </row>
    <row r="80" spans="1:16" ht="15" customHeight="1" x14ac:dyDescent="0.25">
      <c r="A80" s="5">
        <v>43136</v>
      </c>
      <c r="B80" t="s">
        <v>26</v>
      </c>
      <c r="C80" t="s">
        <v>4</v>
      </c>
      <c r="D80" t="s">
        <v>75</v>
      </c>
      <c r="F80" t="s">
        <v>74</v>
      </c>
      <c r="G80" s="2"/>
      <c r="H80" s="3">
        <v>1100</v>
      </c>
      <c r="I80">
        <v>8</v>
      </c>
      <c r="J80" s="3">
        <v>59.642400000000002</v>
      </c>
      <c r="K80" s="3">
        <f t="shared" si="5"/>
        <v>1159.6424</v>
      </c>
      <c r="L80" t="s">
        <v>45</v>
      </c>
      <c r="M80" t="s">
        <v>49</v>
      </c>
      <c r="N80">
        <v>1100</v>
      </c>
      <c r="O80" s="1">
        <f t="shared" si="8"/>
        <v>-59.642399999999952</v>
      </c>
      <c r="P80" s="4">
        <f t="shared" si="9"/>
        <v>-5.4220363636363594E-2</v>
      </c>
    </row>
    <row r="81" spans="1:16" ht="15" customHeight="1" x14ac:dyDescent="0.25">
      <c r="A81" s="5">
        <v>43138</v>
      </c>
      <c r="B81" t="s">
        <v>26</v>
      </c>
      <c r="C81" t="s">
        <v>4</v>
      </c>
      <c r="D81" t="s">
        <v>75</v>
      </c>
      <c r="F81" t="s">
        <v>74</v>
      </c>
      <c r="G81" s="2"/>
      <c r="H81" s="3">
        <v>1100</v>
      </c>
      <c r="I81">
        <v>8</v>
      </c>
      <c r="J81" s="3">
        <v>59.642400000000002</v>
      </c>
      <c r="K81" s="3">
        <f t="shared" si="5"/>
        <v>1159.6424</v>
      </c>
      <c r="L81" t="s">
        <v>45</v>
      </c>
      <c r="M81" t="s">
        <v>49</v>
      </c>
      <c r="N81">
        <v>1100</v>
      </c>
      <c r="O81" s="1">
        <f t="shared" si="8"/>
        <v>-59.642399999999952</v>
      </c>
      <c r="P81" s="4">
        <f t="shared" si="9"/>
        <v>-5.4220363636363594E-2</v>
      </c>
    </row>
    <row r="82" spans="1:16" ht="15" customHeight="1" x14ac:dyDescent="0.25">
      <c r="A82" s="5">
        <v>43139</v>
      </c>
      <c r="B82" t="s">
        <v>26</v>
      </c>
      <c r="C82" t="s">
        <v>4</v>
      </c>
      <c r="D82" t="s">
        <v>75</v>
      </c>
      <c r="F82" t="s">
        <v>74</v>
      </c>
      <c r="G82" s="2"/>
      <c r="H82" s="3">
        <v>1100</v>
      </c>
      <c r="I82">
        <v>8</v>
      </c>
      <c r="J82" s="3">
        <v>59.642400000000002</v>
      </c>
      <c r="K82" s="3">
        <f t="shared" si="5"/>
        <v>1159.6424</v>
      </c>
      <c r="L82" t="s">
        <v>45</v>
      </c>
      <c r="M82" t="s">
        <v>49</v>
      </c>
      <c r="N82">
        <v>1100</v>
      </c>
      <c r="O82" s="1">
        <f t="shared" si="8"/>
        <v>-59.642399999999952</v>
      </c>
      <c r="P82" s="4">
        <f t="shared" si="9"/>
        <v>-5.4220363636363594E-2</v>
      </c>
    </row>
    <row r="83" spans="1:16" ht="15" customHeight="1" x14ac:dyDescent="0.25">
      <c r="A83" s="5">
        <v>43140</v>
      </c>
      <c r="B83" t="s">
        <v>26</v>
      </c>
      <c r="C83" t="s">
        <v>4</v>
      </c>
      <c r="D83" t="s">
        <v>75</v>
      </c>
      <c r="F83" t="s">
        <v>74</v>
      </c>
      <c r="G83" s="2"/>
      <c r="H83" s="3">
        <v>1100</v>
      </c>
      <c r="I83">
        <v>8</v>
      </c>
      <c r="J83" s="3">
        <v>59.642400000000002</v>
      </c>
      <c r="K83" s="3">
        <f t="shared" si="5"/>
        <v>1159.6424</v>
      </c>
      <c r="L83" t="s">
        <v>45</v>
      </c>
      <c r="M83" t="s">
        <v>49</v>
      </c>
      <c r="N83">
        <v>1100</v>
      </c>
      <c r="O83" s="1">
        <f t="shared" si="8"/>
        <v>-59.642399999999952</v>
      </c>
      <c r="P83" s="4">
        <f t="shared" si="9"/>
        <v>-5.4220363636363594E-2</v>
      </c>
    </row>
    <row r="84" spans="1:16" ht="15" customHeight="1" x14ac:dyDescent="0.25">
      <c r="A84" s="5">
        <v>43135</v>
      </c>
      <c r="B84" t="s">
        <v>24</v>
      </c>
      <c r="C84" t="s">
        <v>7</v>
      </c>
      <c r="D84" t="s">
        <v>75</v>
      </c>
      <c r="F84" t="s">
        <v>74</v>
      </c>
      <c r="G84" s="2"/>
      <c r="H84" s="3">
        <v>1400</v>
      </c>
      <c r="I84">
        <v>8</v>
      </c>
      <c r="J84" s="3">
        <v>59.642400000000002</v>
      </c>
      <c r="K84" s="3">
        <f t="shared" si="5"/>
        <v>1459.6424</v>
      </c>
      <c r="L84" t="s">
        <v>45</v>
      </c>
      <c r="M84" t="s">
        <v>49</v>
      </c>
      <c r="N84">
        <v>1400</v>
      </c>
      <c r="O84" s="1">
        <f t="shared" si="8"/>
        <v>-59.642399999999952</v>
      </c>
      <c r="P84" s="4">
        <f t="shared" si="9"/>
        <v>-4.260171428571425E-2</v>
      </c>
    </row>
    <row r="85" spans="1:16" ht="15" customHeight="1" x14ac:dyDescent="0.25">
      <c r="A85" s="5">
        <v>43136</v>
      </c>
      <c r="B85" t="s">
        <v>24</v>
      </c>
      <c r="C85" t="s">
        <v>7</v>
      </c>
      <c r="D85" t="s">
        <v>75</v>
      </c>
      <c r="F85" t="s">
        <v>74</v>
      </c>
      <c r="G85" s="2"/>
      <c r="H85" s="3">
        <v>1400</v>
      </c>
      <c r="I85">
        <v>8</v>
      </c>
      <c r="J85" s="3">
        <v>59.642400000000002</v>
      </c>
      <c r="K85" s="3">
        <f t="shared" si="5"/>
        <v>1459.6424</v>
      </c>
      <c r="L85" t="s">
        <v>45</v>
      </c>
      <c r="M85" t="s">
        <v>49</v>
      </c>
      <c r="N85">
        <v>1400</v>
      </c>
      <c r="O85" s="1">
        <f t="shared" si="8"/>
        <v>-59.642399999999952</v>
      </c>
      <c r="P85" s="4">
        <f t="shared" si="9"/>
        <v>-4.260171428571425E-2</v>
      </c>
    </row>
    <row r="86" spans="1:16" ht="15" customHeight="1" x14ac:dyDescent="0.25">
      <c r="A86" s="5">
        <v>43138</v>
      </c>
      <c r="B86" t="s">
        <v>24</v>
      </c>
      <c r="C86" t="s">
        <v>7</v>
      </c>
      <c r="D86" t="s">
        <v>75</v>
      </c>
      <c r="F86" t="s">
        <v>74</v>
      </c>
      <c r="G86" s="2"/>
      <c r="H86" s="3">
        <v>1400</v>
      </c>
      <c r="I86">
        <v>8</v>
      </c>
      <c r="J86" s="3">
        <v>59.642400000000002</v>
      </c>
      <c r="K86" s="3">
        <f t="shared" si="5"/>
        <v>1459.6424</v>
      </c>
      <c r="L86" t="s">
        <v>45</v>
      </c>
      <c r="M86" t="s">
        <v>49</v>
      </c>
      <c r="N86">
        <v>1400</v>
      </c>
      <c r="O86" s="1">
        <f t="shared" si="8"/>
        <v>-59.642399999999952</v>
      </c>
      <c r="P86" s="4">
        <f t="shared" si="9"/>
        <v>-4.260171428571425E-2</v>
      </c>
    </row>
    <row r="87" spans="1:16" ht="15" customHeight="1" x14ac:dyDescent="0.25">
      <c r="A87" s="5">
        <v>43139</v>
      </c>
      <c r="B87" t="s">
        <v>24</v>
      </c>
      <c r="C87" t="s">
        <v>7</v>
      </c>
      <c r="D87" t="s">
        <v>75</v>
      </c>
      <c r="F87" t="s">
        <v>74</v>
      </c>
      <c r="G87" s="2"/>
      <c r="H87" s="3">
        <v>1400</v>
      </c>
      <c r="I87">
        <v>8</v>
      </c>
      <c r="J87" s="3">
        <v>59.642400000000002</v>
      </c>
      <c r="K87" s="3">
        <f t="shared" si="5"/>
        <v>1459.6424</v>
      </c>
      <c r="L87" t="s">
        <v>45</v>
      </c>
      <c r="M87" t="s">
        <v>49</v>
      </c>
      <c r="N87">
        <v>1400</v>
      </c>
      <c r="O87" s="1">
        <f t="shared" si="8"/>
        <v>-59.642399999999952</v>
      </c>
      <c r="P87" s="4">
        <f t="shared" si="9"/>
        <v>-4.260171428571425E-2</v>
      </c>
    </row>
    <row r="88" spans="1:16" ht="15" customHeight="1" x14ac:dyDescent="0.25">
      <c r="A88" s="5">
        <v>43140</v>
      </c>
      <c r="B88" t="s">
        <v>24</v>
      </c>
      <c r="C88" t="s">
        <v>7</v>
      </c>
      <c r="D88" t="s">
        <v>75</v>
      </c>
      <c r="F88" t="s">
        <v>74</v>
      </c>
      <c r="G88" s="2"/>
      <c r="H88" s="3">
        <v>1400</v>
      </c>
      <c r="I88">
        <v>8</v>
      </c>
      <c r="J88" s="3">
        <v>59.642400000000002</v>
      </c>
      <c r="K88" s="3">
        <f t="shared" si="5"/>
        <v>1459.6424</v>
      </c>
      <c r="L88" t="s">
        <v>45</v>
      </c>
      <c r="M88" t="s">
        <v>49</v>
      </c>
      <c r="N88">
        <v>1400</v>
      </c>
      <c r="O88" s="1">
        <f t="shared" si="8"/>
        <v>-59.642399999999952</v>
      </c>
      <c r="P88" s="4">
        <f t="shared" si="9"/>
        <v>-4.260171428571425E-2</v>
      </c>
    </row>
    <row r="89" spans="1:16" ht="15" customHeight="1" x14ac:dyDescent="0.25">
      <c r="A89" s="5">
        <v>43135</v>
      </c>
      <c r="B89" t="s">
        <v>24</v>
      </c>
      <c r="C89" t="s">
        <v>3</v>
      </c>
      <c r="D89" t="s">
        <v>75</v>
      </c>
      <c r="F89" t="s">
        <v>74</v>
      </c>
      <c r="G89" s="2"/>
      <c r="H89" s="3">
        <v>1000</v>
      </c>
      <c r="I89">
        <v>8</v>
      </c>
      <c r="J89" s="3">
        <v>59.642400000000002</v>
      </c>
      <c r="K89" s="3">
        <f t="shared" si="5"/>
        <v>1059.6424</v>
      </c>
      <c r="L89" t="s">
        <v>45</v>
      </c>
      <c r="M89" t="s">
        <v>49</v>
      </c>
      <c r="N89">
        <v>1600</v>
      </c>
      <c r="O89" s="1">
        <f t="shared" si="8"/>
        <v>540.35760000000005</v>
      </c>
      <c r="P89" s="4">
        <f t="shared" si="9"/>
        <v>0.33772350000000001</v>
      </c>
    </row>
    <row r="90" spans="1:16" ht="15" customHeight="1" x14ac:dyDescent="0.25">
      <c r="A90" s="5">
        <v>43136</v>
      </c>
      <c r="B90" t="s">
        <v>24</v>
      </c>
      <c r="C90" t="s">
        <v>3</v>
      </c>
      <c r="D90" t="s">
        <v>75</v>
      </c>
      <c r="F90" t="s">
        <v>74</v>
      </c>
      <c r="G90" s="2"/>
      <c r="H90" s="3">
        <v>1000</v>
      </c>
      <c r="I90">
        <v>8</v>
      </c>
      <c r="J90" s="3">
        <v>59.642400000000002</v>
      </c>
      <c r="K90" s="3">
        <f t="shared" si="5"/>
        <v>1059.6424</v>
      </c>
      <c r="L90" t="s">
        <v>45</v>
      </c>
      <c r="M90" t="s">
        <v>49</v>
      </c>
      <c r="N90">
        <v>1600</v>
      </c>
      <c r="O90" s="1">
        <f t="shared" si="8"/>
        <v>540.35760000000005</v>
      </c>
      <c r="P90" s="4">
        <f t="shared" si="9"/>
        <v>0.33772350000000001</v>
      </c>
    </row>
    <row r="91" spans="1:16" ht="15" customHeight="1" x14ac:dyDescent="0.25">
      <c r="A91" s="5">
        <v>43138</v>
      </c>
      <c r="B91" t="s">
        <v>24</v>
      </c>
      <c r="C91" t="s">
        <v>3</v>
      </c>
      <c r="D91" t="s">
        <v>75</v>
      </c>
      <c r="F91" t="s">
        <v>74</v>
      </c>
      <c r="G91" s="2"/>
      <c r="H91" s="3">
        <v>1000</v>
      </c>
      <c r="I91">
        <v>8</v>
      </c>
      <c r="J91" s="3">
        <v>59.642400000000002</v>
      </c>
      <c r="K91" s="3">
        <f t="shared" si="5"/>
        <v>1059.6424</v>
      </c>
      <c r="L91" t="s">
        <v>45</v>
      </c>
      <c r="M91" t="s">
        <v>49</v>
      </c>
      <c r="N91">
        <v>1600</v>
      </c>
      <c r="O91" s="1">
        <f t="shared" si="8"/>
        <v>540.35760000000005</v>
      </c>
      <c r="P91" s="4">
        <f t="shared" si="9"/>
        <v>0.33772350000000001</v>
      </c>
    </row>
    <row r="92" spans="1:16" ht="15" customHeight="1" x14ac:dyDescent="0.25">
      <c r="A92" s="5">
        <v>43139</v>
      </c>
      <c r="B92" t="s">
        <v>24</v>
      </c>
      <c r="C92" t="s">
        <v>3</v>
      </c>
      <c r="D92" t="s">
        <v>75</v>
      </c>
      <c r="F92" t="s">
        <v>74</v>
      </c>
      <c r="G92" s="2"/>
      <c r="H92" s="3">
        <v>1000</v>
      </c>
      <c r="I92">
        <v>8</v>
      </c>
      <c r="J92" s="3">
        <v>59.642400000000002</v>
      </c>
      <c r="K92" s="3">
        <f t="shared" si="5"/>
        <v>1059.6424</v>
      </c>
      <c r="L92" t="s">
        <v>45</v>
      </c>
      <c r="M92" t="s">
        <v>49</v>
      </c>
      <c r="N92">
        <v>1600</v>
      </c>
      <c r="O92" s="1">
        <f t="shared" si="8"/>
        <v>540.35760000000005</v>
      </c>
      <c r="P92" s="4">
        <f t="shared" si="9"/>
        <v>0.33772350000000001</v>
      </c>
    </row>
    <row r="93" spans="1:16" ht="15" customHeight="1" x14ac:dyDescent="0.25">
      <c r="A93" s="5">
        <v>43140</v>
      </c>
      <c r="B93" t="s">
        <v>24</v>
      </c>
      <c r="C93" t="s">
        <v>3</v>
      </c>
      <c r="D93" t="s">
        <v>75</v>
      </c>
      <c r="F93" t="s">
        <v>74</v>
      </c>
      <c r="G93" s="2"/>
      <c r="H93" s="3">
        <v>1000</v>
      </c>
      <c r="I93">
        <v>8</v>
      </c>
      <c r="J93" s="3">
        <v>59.642400000000002</v>
      </c>
      <c r="K93" s="3">
        <f t="shared" si="5"/>
        <v>1059.6424</v>
      </c>
      <c r="L93" t="s">
        <v>45</v>
      </c>
      <c r="M93" t="s">
        <v>49</v>
      </c>
      <c r="N93">
        <v>1600</v>
      </c>
      <c r="O93" s="1">
        <f t="shared" si="8"/>
        <v>540.35760000000005</v>
      </c>
      <c r="P93" s="4">
        <f t="shared" si="9"/>
        <v>0.33772350000000001</v>
      </c>
    </row>
    <row r="94" spans="1:16" ht="15" customHeight="1" x14ac:dyDescent="0.25">
      <c r="A94" s="5">
        <v>43135</v>
      </c>
      <c r="B94" t="s">
        <v>24</v>
      </c>
      <c r="C94" t="s">
        <v>0</v>
      </c>
      <c r="D94" t="s">
        <v>75</v>
      </c>
      <c r="F94" t="s">
        <v>74</v>
      </c>
      <c r="G94" s="2"/>
      <c r="H94" s="3">
        <v>900</v>
      </c>
      <c r="I94">
        <v>8</v>
      </c>
      <c r="J94" s="3">
        <v>59.642400000000002</v>
      </c>
      <c r="K94" s="3">
        <f t="shared" si="5"/>
        <v>959.64239999999995</v>
      </c>
      <c r="L94" t="s">
        <v>45</v>
      </c>
      <c r="M94" t="s">
        <v>49</v>
      </c>
      <c r="N94">
        <v>1400</v>
      </c>
      <c r="O94" s="1">
        <f t="shared" si="8"/>
        <v>440.35760000000005</v>
      </c>
      <c r="P94" s="4">
        <f t="shared" si="9"/>
        <v>0.31454114285714291</v>
      </c>
    </row>
    <row r="95" spans="1:16" ht="15" customHeight="1" x14ac:dyDescent="0.25">
      <c r="A95" s="5">
        <v>43136</v>
      </c>
      <c r="B95" t="s">
        <v>24</v>
      </c>
      <c r="C95" t="s">
        <v>0</v>
      </c>
      <c r="D95" t="s">
        <v>75</v>
      </c>
      <c r="F95" t="s">
        <v>74</v>
      </c>
      <c r="G95" s="2"/>
      <c r="H95" s="3">
        <v>900</v>
      </c>
      <c r="I95">
        <v>8</v>
      </c>
      <c r="J95" s="3">
        <v>59.642400000000002</v>
      </c>
      <c r="K95" s="3">
        <f t="shared" si="5"/>
        <v>959.64239999999995</v>
      </c>
      <c r="L95" t="s">
        <v>45</v>
      </c>
      <c r="M95" t="s">
        <v>49</v>
      </c>
      <c r="N95">
        <v>1400</v>
      </c>
      <c r="O95" s="1">
        <f t="shared" si="8"/>
        <v>440.35760000000005</v>
      </c>
      <c r="P95" s="4">
        <f t="shared" si="9"/>
        <v>0.31454114285714291</v>
      </c>
    </row>
    <row r="96" spans="1:16" ht="15" customHeight="1" x14ac:dyDescent="0.25">
      <c r="A96" s="5">
        <v>43138</v>
      </c>
      <c r="B96" t="s">
        <v>24</v>
      </c>
      <c r="C96" t="s">
        <v>0</v>
      </c>
      <c r="D96" t="s">
        <v>75</v>
      </c>
      <c r="F96" t="s">
        <v>74</v>
      </c>
      <c r="G96" s="2"/>
      <c r="H96" s="3">
        <v>900</v>
      </c>
      <c r="I96">
        <v>8</v>
      </c>
      <c r="J96" s="3">
        <v>59.642400000000002</v>
      </c>
      <c r="K96" s="3">
        <f t="shared" si="5"/>
        <v>959.64239999999995</v>
      </c>
      <c r="L96" t="s">
        <v>45</v>
      </c>
      <c r="M96" t="s">
        <v>49</v>
      </c>
      <c r="N96">
        <v>1400</v>
      </c>
      <c r="O96" s="1">
        <f t="shared" si="8"/>
        <v>440.35760000000005</v>
      </c>
      <c r="P96" s="4">
        <f t="shared" si="9"/>
        <v>0.31454114285714291</v>
      </c>
    </row>
    <row r="97" spans="1:16" ht="15" customHeight="1" x14ac:dyDescent="0.25">
      <c r="A97" s="5">
        <v>43139</v>
      </c>
      <c r="B97" t="s">
        <v>24</v>
      </c>
      <c r="C97" t="s">
        <v>0</v>
      </c>
      <c r="D97" t="s">
        <v>75</v>
      </c>
      <c r="F97" t="s">
        <v>74</v>
      </c>
      <c r="G97" s="2"/>
      <c r="H97" s="3">
        <v>900</v>
      </c>
      <c r="I97">
        <v>8</v>
      </c>
      <c r="J97" s="3">
        <v>59.642400000000002</v>
      </c>
      <c r="K97" s="3">
        <f t="shared" si="5"/>
        <v>959.64239999999995</v>
      </c>
      <c r="L97" t="s">
        <v>45</v>
      </c>
      <c r="M97" t="s">
        <v>49</v>
      </c>
      <c r="N97">
        <v>1400</v>
      </c>
      <c r="O97" s="1">
        <f t="shared" si="8"/>
        <v>440.35760000000005</v>
      </c>
      <c r="P97" s="4">
        <f t="shared" si="9"/>
        <v>0.31454114285714291</v>
      </c>
    </row>
    <row r="98" spans="1:16" ht="15" customHeight="1" x14ac:dyDescent="0.25">
      <c r="A98" s="5">
        <v>43140</v>
      </c>
      <c r="B98" t="s">
        <v>24</v>
      </c>
      <c r="C98" t="s">
        <v>0</v>
      </c>
      <c r="D98" t="s">
        <v>75</v>
      </c>
      <c r="F98" t="s">
        <v>74</v>
      </c>
      <c r="G98" s="2"/>
      <c r="H98" s="3">
        <v>900</v>
      </c>
      <c r="I98">
        <v>8</v>
      </c>
      <c r="J98" s="3">
        <v>59.642400000000002</v>
      </c>
      <c r="K98" s="3">
        <f t="shared" si="5"/>
        <v>959.64239999999995</v>
      </c>
      <c r="L98" t="s">
        <v>45</v>
      </c>
      <c r="M98" t="s">
        <v>49</v>
      </c>
      <c r="N98">
        <v>1400</v>
      </c>
      <c r="O98" s="1">
        <f t="shared" si="8"/>
        <v>440.35760000000005</v>
      </c>
      <c r="P98" s="4">
        <f t="shared" si="9"/>
        <v>0.31454114285714291</v>
      </c>
    </row>
    <row r="99" spans="1:16" ht="15" customHeight="1" x14ac:dyDescent="0.25">
      <c r="A99" s="5">
        <v>43135</v>
      </c>
      <c r="B99" t="s">
        <v>24</v>
      </c>
      <c r="C99" t="s">
        <v>8</v>
      </c>
      <c r="D99" t="s">
        <v>75</v>
      </c>
      <c r="F99" t="s">
        <v>74</v>
      </c>
      <c r="G99" s="2"/>
      <c r="H99" s="3">
        <v>1400</v>
      </c>
      <c r="I99">
        <v>8</v>
      </c>
      <c r="J99" s="3">
        <v>59.642400000000002</v>
      </c>
      <c r="K99" s="3">
        <f t="shared" ref="K99:K118" si="10">H99+J99</f>
        <v>1459.6424</v>
      </c>
      <c r="L99" t="s">
        <v>45</v>
      </c>
      <c r="M99" t="s">
        <v>49</v>
      </c>
      <c r="N99">
        <v>1400</v>
      </c>
      <c r="O99" s="1">
        <f t="shared" si="8"/>
        <v>-59.642399999999952</v>
      </c>
      <c r="P99" s="4">
        <f t="shared" si="9"/>
        <v>-4.260171428571425E-2</v>
      </c>
    </row>
    <row r="100" spans="1:16" ht="15" customHeight="1" x14ac:dyDescent="0.25">
      <c r="A100" s="5">
        <v>43136</v>
      </c>
      <c r="B100" t="s">
        <v>24</v>
      </c>
      <c r="C100" t="s">
        <v>8</v>
      </c>
      <c r="D100" t="s">
        <v>75</v>
      </c>
      <c r="F100" t="s">
        <v>74</v>
      </c>
      <c r="G100" s="2"/>
      <c r="H100" s="3">
        <v>1400</v>
      </c>
      <c r="I100">
        <v>8</v>
      </c>
      <c r="J100" s="3">
        <v>59.642400000000002</v>
      </c>
      <c r="K100" s="3">
        <f t="shared" si="10"/>
        <v>1459.6424</v>
      </c>
      <c r="L100" t="s">
        <v>45</v>
      </c>
      <c r="M100" t="s">
        <v>49</v>
      </c>
      <c r="N100">
        <v>1400</v>
      </c>
      <c r="O100" s="1">
        <f t="shared" si="8"/>
        <v>-59.642399999999952</v>
      </c>
      <c r="P100" s="4">
        <f t="shared" si="9"/>
        <v>-4.260171428571425E-2</v>
      </c>
    </row>
    <row r="101" spans="1:16" ht="15" customHeight="1" x14ac:dyDescent="0.25">
      <c r="A101" s="5">
        <v>43138</v>
      </c>
      <c r="B101" t="s">
        <v>24</v>
      </c>
      <c r="C101" t="s">
        <v>8</v>
      </c>
      <c r="D101" t="s">
        <v>75</v>
      </c>
      <c r="F101" t="s">
        <v>74</v>
      </c>
      <c r="G101" s="2"/>
      <c r="H101" s="3">
        <v>1400</v>
      </c>
      <c r="I101">
        <v>8</v>
      </c>
      <c r="J101" s="3">
        <v>59.642400000000002</v>
      </c>
      <c r="K101" s="3">
        <f t="shared" si="10"/>
        <v>1459.6424</v>
      </c>
      <c r="L101" t="s">
        <v>45</v>
      </c>
      <c r="M101" t="s">
        <v>49</v>
      </c>
      <c r="N101">
        <v>1400</v>
      </c>
      <c r="O101" s="1">
        <f t="shared" si="8"/>
        <v>-59.642399999999952</v>
      </c>
      <c r="P101" s="4">
        <f t="shared" si="9"/>
        <v>-4.260171428571425E-2</v>
      </c>
    </row>
    <row r="102" spans="1:16" ht="15" customHeight="1" x14ac:dyDescent="0.25">
      <c r="A102" s="5">
        <v>43139</v>
      </c>
      <c r="B102" t="s">
        <v>24</v>
      </c>
      <c r="C102" t="s">
        <v>8</v>
      </c>
      <c r="D102" t="s">
        <v>75</v>
      </c>
      <c r="F102" t="s">
        <v>74</v>
      </c>
      <c r="G102" s="2"/>
      <c r="H102" s="3">
        <v>1400</v>
      </c>
      <c r="I102">
        <v>8</v>
      </c>
      <c r="J102" s="3">
        <v>59.642400000000002</v>
      </c>
      <c r="K102" s="3">
        <f t="shared" si="10"/>
        <v>1459.6424</v>
      </c>
      <c r="L102" t="s">
        <v>45</v>
      </c>
      <c r="M102" t="s">
        <v>49</v>
      </c>
      <c r="N102">
        <v>1400</v>
      </c>
      <c r="O102" s="1">
        <f t="shared" si="8"/>
        <v>-59.642399999999952</v>
      </c>
      <c r="P102" s="4">
        <f t="shared" si="9"/>
        <v>-4.260171428571425E-2</v>
      </c>
    </row>
    <row r="103" spans="1:16" ht="15" customHeight="1" x14ac:dyDescent="0.25">
      <c r="A103" s="5">
        <v>43140</v>
      </c>
      <c r="B103" t="s">
        <v>24</v>
      </c>
      <c r="C103" t="s">
        <v>8</v>
      </c>
      <c r="D103" t="s">
        <v>75</v>
      </c>
      <c r="F103" t="s">
        <v>74</v>
      </c>
      <c r="G103" s="2"/>
      <c r="H103" s="3">
        <v>1400</v>
      </c>
      <c r="I103">
        <v>8</v>
      </c>
      <c r="J103" s="3">
        <v>59.642400000000002</v>
      </c>
      <c r="K103" s="3">
        <f t="shared" si="10"/>
        <v>1459.6424</v>
      </c>
      <c r="L103" t="s">
        <v>45</v>
      </c>
      <c r="M103" t="s">
        <v>49</v>
      </c>
      <c r="N103">
        <v>1400</v>
      </c>
      <c r="O103" s="1">
        <f t="shared" si="8"/>
        <v>-59.642399999999952</v>
      </c>
      <c r="P103" s="4">
        <f t="shared" si="9"/>
        <v>-4.260171428571425E-2</v>
      </c>
    </row>
    <row r="104" spans="1:16" ht="15" customHeight="1" x14ac:dyDescent="0.25">
      <c r="A104" s="5">
        <v>43135</v>
      </c>
      <c r="B104" t="s">
        <v>24</v>
      </c>
      <c r="C104" t="s">
        <v>6</v>
      </c>
      <c r="D104" t="s">
        <v>75</v>
      </c>
      <c r="F104" t="s">
        <v>74</v>
      </c>
      <c r="G104" s="2"/>
      <c r="H104" s="3">
        <v>1600</v>
      </c>
      <c r="I104">
        <v>8</v>
      </c>
      <c r="J104" s="3">
        <v>59.642400000000002</v>
      </c>
      <c r="K104" s="3">
        <f t="shared" si="10"/>
        <v>1659.6424</v>
      </c>
      <c r="L104" t="s">
        <v>45</v>
      </c>
      <c r="M104" t="s">
        <v>49</v>
      </c>
      <c r="N104">
        <v>1600</v>
      </c>
      <c r="O104" s="1">
        <f t="shared" si="8"/>
        <v>-59.642399999999952</v>
      </c>
      <c r="P104" s="4">
        <f t="shared" si="9"/>
        <v>-3.7276499999999969E-2</v>
      </c>
    </row>
    <row r="105" spans="1:16" ht="15" customHeight="1" x14ac:dyDescent="0.25">
      <c r="A105" s="5">
        <v>43136</v>
      </c>
      <c r="B105" t="s">
        <v>24</v>
      </c>
      <c r="C105" t="s">
        <v>6</v>
      </c>
      <c r="D105" t="s">
        <v>75</v>
      </c>
      <c r="F105" t="s">
        <v>74</v>
      </c>
      <c r="G105" s="2"/>
      <c r="H105" s="3">
        <v>1600</v>
      </c>
      <c r="I105">
        <v>8</v>
      </c>
      <c r="J105" s="3">
        <v>59.642400000000002</v>
      </c>
      <c r="K105" s="3">
        <f t="shared" si="10"/>
        <v>1659.6424</v>
      </c>
      <c r="L105" t="s">
        <v>45</v>
      </c>
      <c r="M105" t="s">
        <v>49</v>
      </c>
      <c r="N105">
        <v>1600</v>
      </c>
      <c r="O105" s="1">
        <f t="shared" ref="O105:O118" si="11">N105-K105</f>
        <v>-59.642399999999952</v>
      </c>
      <c r="P105" s="4">
        <f t="shared" ref="P105:P118" si="12">O105/N105</f>
        <v>-3.7276499999999969E-2</v>
      </c>
    </row>
    <row r="106" spans="1:16" ht="15" customHeight="1" x14ac:dyDescent="0.25">
      <c r="A106" s="5">
        <v>43138</v>
      </c>
      <c r="B106" t="s">
        <v>24</v>
      </c>
      <c r="C106" t="s">
        <v>6</v>
      </c>
      <c r="D106" t="s">
        <v>75</v>
      </c>
      <c r="F106" t="s">
        <v>74</v>
      </c>
      <c r="G106" s="2"/>
      <c r="H106" s="3">
        <v>1600</v>
      </c>
      <c r="I106">
        <v>8</v>
      </c>
      <c r="J106" s="3">
        <v>59.642400000000002</v>
      </c>
      <c r="K106" s="3">
        <f t="shared" si="10"/>
        <v>1659.6424</v>
      </c>
      <c r="L106" t="s">
        <v>45</v>
      </c>
      <c r="M106" t="s">
        <v>49</v>
      </c>
      <c r="N106">
        <v>1600</v>
      </c>
      <c r="O106" s="1">
        <f t="shared" si="11"/>
        <v>-59.642399999999952</v>
      </c>
      <c r="P106" s="4">
        <f t="shared" si="12"/>
        <v>-3.7276499999999969E-2</v>
      </c>
    </row>
    <row r="107" spans="1:16" ht="15" customHeight="1" x14ac:dyDescent="0.25">
      <c r="A107" s="5">
        <v>43139</v>
      </c>
      <c r="B107" t="s">
        <v>24</v>
      </c>
      <c r="C107" t="s">
        <v>6</v>
      </c>
      <c r="D107" t="s">
        <v>75</v>
      </c>
      <c r="F107" t="s">
        <v>74</v>
      </c>
      <c r="G107" s="2"/>
      <c r="H107" s="3">
        <v>1600</v>
      </c>
      <c r="I107">
        <v>8</v>
      </c>
      <c r="J107" s="3">
        <v>59.642400000000002</v>
      </c>
      <c r="K107" s="3">
        <f t="shared" si="10"/>
        <v>1659.6424</v>
      </c>
      <c r="L107" t="s">
        <v>45</v>
      </c>
      <c r="M107" t="s">
        <v>49</v>
      </c>
      <c r="N107">
        <v>1600</v>
      </c>
      <c r="O107" s="1">
        <f t="shared" si="11"/>
        <v>-59.642399999999952</v>
      </c>
      <c r="P107" s="4">
        <f t="shared" si="12"/>
        <v>-3.7276499999999969E-2</v>
      </c>
    </row>
    <row r="108" spans="1:16" ht="15" customHeight="1" x14ac:dyDescent="0.25">
      <c r="A108" s="5">
        <v>43140</v>
      </c>
      <c r="B108" t="s">
        <v>24</v>
      </c>
      <c r="C108" t="s">
        <v>6</v>
      </c>
      <c r="D108" t="s">
        <v>75</v>
      </c>
      <c r="F108" t="s">
        <v>74</v>
      </c>
      <c r="G108" s="2"/>
      <c r="H108" s="3">
        <v>1600</v>
      </c>
      <c r="I108">
        <v>8</v>
      </c>
      <c r="J108" s="3">
        <v>59.642400000000002</v>
      </c>
      <c r="K108" s="3">
        <f t="shared" si="10"/>
        <v>1659.6424</v>
      </c>
      <c r="L108" t="s">
        <v>45</v>
      </c>
      <c r="M108" t="s">
        <v>49</v>
      </c>
      <c r="N108">
        <v>1600</v>
      </c>
      <c r="O108" s="1">
        <f t="shared" si="11"/>
        <v>-59.642399999999952</v>
      </c>
      <c r="P108" s="4">
        <f t="shared" si="12"/>
        <v>-3.7276499999999969E-2</v>
      </c>
    </row>
    <row r="109" spans="1:16" ht="15" customHeight="1" x14ac:dyDescent="0.25">
      <c r="A109" s="5">
        <v>43135</v>
      </c>
      <c r="B109" t="s">
        <v>23</v>
      </c>
      <c r="C109" t="s">
        <v>61</v>
      </c>
      <c r="D109" t="s">
        <v>75</v>
      </c>
      <c r="F109" t="s">
        <v>74</v>
      </c>
      <c r="G109" s="2"/>
      <c r="H109" s="3">
        <v>600</v>
      </c>
      <c r="J109" s="3">
        <v>59.642400000000002</v>
      </c>
      <c r="K109" s="3">
        <f t="shared" si="10"/>
        <v>659.64239999999995</v>
      </c>
      <c r="L109" t="s">
        <v>45</v>
      </c>
      <c r="M109" t="s">
        <v>49</v>
      </c>
      <c r="N109">
        <v>1200</v>
      </c>
      <c r="O109" s="1">
        <f t="shared" si="11"/>
        <v>540.35760000000005</v>
      </c>
      <c r="P109" s="4">
        <f t="shared" si="12"/>
        <v>0.45029800000000003</v>
      </c>
    </row>
    <row r="110" spans="1:16" ht="15" customHeight="1" x14ac:dyDescent="0.25">
      <c r="A110" s="5">
        <v>43136</v>
      </c>
      <c r="B110" t="s">
        <v>23</v>
      </c>
      <c r="C110" t="s">
        <v>61</v>
      </c>
      <c r="D110" t="s">
        <v>75</v>
      </c>
      <c r="F110" t="s">
        <v>74</v>
      </c>
      <c r="G110" s="2"/>
      <c r="H110" s="3">
        <v>600</v>
      </c>
      <c r="J110" s="3">
        <v>59.642400000000002</v>
      </c>
      <c r="K110" s="3">
        <f t="shared" si="10"/>
        <v>659.64239999999995</v>
      </c>
      <c r="L110" t="s">
        <v>45</v>
      </c>
      <c r="M110" t="s">
        <v>49</v>
      </c>
      <c r="N110">
        <v>1200</v>
      </c>
      <c r="O110" s="1">
        <f t="shared" si="11"/>
        <v>540.35760000000005</v>
      </c>
      <c r="P110" s="4">
        <f t="shared" si="12"/>
        <v>0.45029800000000003</v>
      </c>
    </row>
    <row r="111" spans="1:16" ht="15" customHeight="1" x14ac:dyDescent="0.25">
      <c r="A111" s="5">
        <v>43138</v>
      </c>
      <c r="B111" t="s">
        <v>23</v>
      </c>
      <c r="C111" t="s">
        <v>61</v>
      </c>
      <c r="D111" t="s">
        <v>75</v>
      </c>
      <c r="F111" t="s">
        <v>74</v>
      </c>
      <c r="G111" s="2"/>
      <c r="H111" s="3">
        <v>600</v>
      </c>
      <c r="J111" s="3">
        <v>59.642400000000002</v>
      </c>
      <c r="K111" s="3">
        <f t="shared" si="10"/>
        <v>659.64239999999995</v>
      </c>
      <c r="L111" t="s">
        <v>45</v>
      </c>
      <c r="M111" t="s">
        <v>49</v>
      </c>
      <c r="N111">
        <v>1200</v>
      </c>
      <c r="O111" s="1">
        <f t="shared" si="11"/>
        <v>540.35760000000005</v>
      </c>
      <c r="P111" s="4">
        <f t="shared" si="12"/>
        <v>0.45029800000000003</v>
      </c>
    </row>
    <row r="112" spans="1:16" ht="15" customHeight="1" x14ac:dyDescent="0.25">
      <c r="A112" s="5">
        <v>43139</v>
      </c>
      <c r="B112" t="s">
        <v>23</v>
      </c>
      <c r="C112" t="s">
        <v>61</v>
      </c>
      <c r="D112" t="s">
        <v>75</v>
      </c>
      <c r="F112" t="s">
        <v>74</v>
      </c>
      <c r="G112" s="2"/>
      <c r="H112" s="3">
        <v>600</v>
      </c>
      <c r="J112" s="3">
        <v>59.642400000000002</v>
      </c>
      <c r="K112" s="3">
        <f t="shared" si="10"/>
        <v>659.64239999999995</v>
      </c>
      <c r="L112" t="s">
        <v>45</v>
      </c>
      <c r="M112" t="s">
        <v>49</v>
      </c>
      <c r="N112">
        <v>1200</v>
      </c>
      <c r="O112" s="1">
        <f t="shared" si="11"/>
        <v>540.35760000000005</v>
      </c>
      <c r="P112" s="4">
        <f t="shared" si="12"/>
        <v>0.45029800000000003</v>
      </c>
    </row>
    <row r="113" spans="1:16" ht="15" customHeight="1" x14ac:dyDescent="0.25">
      <c r="A113" s="5">
        <v>43140</v>
      </c>
      <c r="B113" t="s">
        <v>23</v>
      </c>
      <c r="C113" t="s">
        <v>61</v>
      </c>
      <c r="D113" t="s">
        <v>75</v>
      </c>
      <c r="F113" t="s">
        <v>74</v>
      </c>
      <c r="G113" s="2"/>
      <c r="H113" s="3">
        <v>600</v>
      </c>
      <c r="J113" s="3">
        <v>59.642400000000002</v>
      </c>
      <c r="K113" s="3">
        <f t="shared" si="10"/>
        <v>659.64239999999995</v>
      </c>
      <c r="L113" t="s">
        <v>45</v>
      </c>
      <c r="M113" t="s">
        <v>49</v>
      </c>
      <c r="N113">
        <v>1200</v>
      </c>
      <c r="O113" s="1">
        <f t="shared" si="11"/>
        <v>540.35760000000005</v>
      </c>
      <c r="P113" s="4">
        <f t="shared" si="12"/>
        <v>0.45029800000000003</v>
      </c>
    </row>
    <row r="114" spans="1:16" ht="15" customHeight="1" x14ac:dyDescent="0.25">
      <c r="A114" s="5">
        <v>43135</v>
      </c>
      <c r="B114" t="s">
        <v>23</v>
      </c>
      <c r="C114" t="s">
        <v>63</v>
      </c>
      <c r="D114" t="s">
        <v>75</v>
      </c>
      <c r="F114" t="s">
        <v>74</v>
      </c>
      <c r="G114" s="2"/>
      <c r="H114" s="3">
        <v>1150</v>
      </c>
      <c r="J114" s="3">
        <v>59.642400000000002</v>
      </c>
      <c r="K114" s="3">
        <f t="shared" si="10"/>
        <v>1209.6424</v>
      </c>
      <c r="L114" t="s">
        <v>45</v>
      </c>
      <c r="M114" t="s">
        <v>49</v>
      </c>
      <c r="N114">
        <v>1150</v>
      </c>
      <c r="O114" s="1">
        <f t="shared" si="11"/>
        <v>-59.642399999999952</v>
      </c>
      <c r="P114" s="4">
        <f t="shared" si="12"/>
        <v>-5.1862956521739091E-2</v>
      </c>
    </row>
    <row r="115" spans="1:16" ht="15" customHeight="1" x14ac:dyDescent="0.25">
      <c r="A115" s="5">
        <v>43136</v>
      </c>
      <c r="B115" t="s">
        <v>23</v>
      </c>
      <c r="C115" t="s">
        <v>63</v>
      </c>
      <c r="D115" t="s">
        <v>75</v>
      </c>
      <c r="F115" t="s">
        <v>74</v>
      </c>
      <c r="G115" s="2"/>
      <c r="H115" s="3">
        <v>1150</v>
      </c>
      <c r="J115" s="3">
        <v>59.642400000000002</v>
      </c>
      <c r="K115" s="3">
        <f t="shared" si="10"/>
        <v>1209.6424</v>
      </c>
      <c r="L115" t="s">
        <v>45</v>
      </c>
      <c r="M115" t="s">
        <v>49</v>
      </c>
      <c r="N115">
        <v>1150</v>
      </c>
      <c r="O115" s="1">
        <f t="shared" si="11"/>
        <v>-59.642399999999952</v>
      </c>
      <c r="P115" s="4">
        <f t="shared" si="12"/>
        <v>-5.1862956521739091E-2</v>
      </c>
    </row>
    <row r="116" spans="1:16" ht="15" customHeight="1" x14ac:dyDescent="0.25">
      <c r="A116" s="5">
        <v>43138</v>
      </c>
      <c r="B116" t="s">
        <v>23</v>
      </c>
      <c r="C116" t="s">
        <v>63</v>
      </c>
      <c r="D116" t="s">
        <v>75</v>
      </c>
      <c r="F116" t="s">
        <v>74</v>
      </c>
      <c r="G116" s="2"/>
      <c r="H116" s="3">
        <v>1150</v>
      </c>
      <c r="J116" s="3">
        <v>59.642400000000002</v>
      </c>
      <c r="K116" s="3">
        <f t="shared" si="10"/>
        <v>1209.6424</v>
      </c>
      <c r="L116" t="s">
        <v>45</v>
      </c>
      <c r="M116" t="s">
        <v>49</v>
      </c>
      <c r="N116">
        <v>1150</v>
      </c>
      <c r="O116" s="1">
        <f t="shared" si="11"/>
        <v>-59.642399999999952</v>
      </c>
      <c r="P116" s="4">
        <f t="shared" si="12"/>
        <v>-5.1862956521739091E-2</v>
      </c>
    </row>
    <row r="117" spans="1:16" ht="15" customHeight="1" x14ac:dyDescent="0.25">
      <c r="A117" s="5">
        <v>43139</v>
      </c>
      <c r="B117" t="s">
        <v>23</v>
      </c>
      <c r="C117" t="s">
        <v>63</v>
      </c>
      <c r="D117" t="s">
        <v>75</v>
      </c>
      <c r="F117" t="s">
        <v>74</v>
      </c>
      <c r="G117" s="2"/>
      <c r="H117" s="3">
        <v>1150</v>
      </c>
      <c r="J117" s="3">
        <v>59.642400000000002</v>
      </c>
      <c r="K117" s="3">
        <f t="shared" si="10"/>
        <v>1209.6424</v>
      </c>
      <c r="L117" t="s">
        <v>45</v>
      </c>
      <c r="M117" t="s">
        <v>49</v>
      </c>
      <c r="N117">
        <v>1150</v>
      </c>
      <c r="O117" s="1">
        <f t="shared" si="11"/>
        <v>-59.642399999999952</v>
      </c>
      <c r="P117" s="4">
        <f t="shared" si="12"/>
        <v>-5.1862956521739091E-2</v>
      </c>
    </row>
    <row r="118" spans="1:16" ht="15" customHeight="1" x14ac:dyDescent="0.25">
      <c r="A118" s="5">
        <v>43140</v>
      </c>
      <c r="B118" t="s">
        <v>23</v>
      </c>
      <c r="C118" t="s">
        <v>63</v>
      </c>
      <c r="D118" t="s">
        <v>75</v>
      </c>
      <c r="F118" t="s">
        <v>74</v>
      </c>
      <c r="G118" s="2"/>
      <c r="H118" s="3">
        <v>1150</v>
      </c>
      <c r="J118" s="3">
        <v>59.642400000000002</v>
      </c>
      <c r="K118" s="3">
        <f t="shared" si="10"/>
        <v>1209.6424</v>
      </c>
      <c r="L118" t="s">
        <v>45</v>
      </c>
      <c r="M118" t="s">
        <v>49</v>
      </c>
      <c r="N118">
        <v>1150</v>
      </c>
      <c r="O118" s="1">
        <f t="shared" si="11"/>
        <v>-59.642399999999952</v>
      </c>
      <c r="P118" s="4">
        <f t="shared" si="12"/>
        <v>-5.1862956521739091E-2</v>
      </c>
    </row>
  </sheetData>
  <sheetProtection algorithmName="SHA-512" hashValue="tmmmr0WcI23KfDrvnUFpnVg9sFIgPBNU1/33oZRDiXuRmhBeB553uJtuZR8X0XPcrx/eCceFIzUobykeiDkHaw==" saltValue="LCiME+RIB5S9FchfiMhN8g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41CA-49BB-45ED-9BD6-787B48C9B7E1}">
  <dimension ref="A3:P163"/>
  <sheetViews>
    <sheetView topLeftCell="A133" workbookViewId="0">
      <selection activeCell="D154" sqref="D154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19.42578125" bestFit="1" customWidth="1"/>
    <col min="4" max="4" width="10.28515625" bestFit="1" customWidth="1"/>
    <col min="5" max="5" width="10.42578125" bestFit="1" customWidth="1"/>
    <col min="6" max="6" width="10.42578125" customWidth="1"/>
    <col min="7" max="7" width="15.28515625" bestFit="1" customWidth="1"/>
    <col min="8" max="8" width="8.28515625" bestFit="1" customWidth="1"/>
    <col min="9" max="9" width="5.42578125" bestFit="1" customWidth="1"/>
    <col min="10" max="10" width="10.42578125" bestFit="1" customWidth="1"/>
    <col min="11" max="11" width="12.5703125" bestFit="1" customWidth="1"/>
    <col min="12" max="12" width="11.85546875" bestFit="1" customWidth="1"/>
    <col min="13" max="13" width="8.7109375" bestFit="1" customWidth="1"/>
    <col min="14" max="14" width="15.28515625" bestFit="1" customWidth="1"/>
    <col min="15" max="15" width="10.7109375" bestFit="1" customWidth="1"/>
    <col min="16" max="16" width="12.28515625" bestFit="1" customWidth="1"/>
  </cols>
  <sheetData>
    <row r="3" spans="1:16" x14ac:dyDescent="0.25">
      <c r="A3" t="s">
        <v>48</v>
      </c>
      <c r="B3" t="s">
        <v>21</v>
      </c>
      <c r="C3" t="s">
        <v>32</v>
      </c>
      <c r="D3" t="s">
        <v>33</v>
      </c>
      <c r="E3" t="s">
        <v>34</v>
      </c>
      <c r="F3" t="s">
        <v>72</v>
      </c>
      <c r="G3" t="s">
        <v>37</v>
      </c>
      <c r="H3" t="s">
        <v>35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46</v>
      </c>
      <c r="P3" t="s">
        <v>47</v>
      </c>
    </row>
    <row r="4" spans="1:16" ht="15" customHeight="1" x14ac:dyDescent="0.25">
      <c r="A4" s="5">
        <v>43135</v>
      </c>
      <c r="B4" t="s">
        <v>29</v>
      </c>
      <c r="C4" t="s">
        <v>52</v>
      </c>
      <c r="D4" t="s">
        <v>75</v>
      </c>
      <c r="F4" t="s">
        <v>74</v>
      </c>
      <c r="G4" s="2"/>
      <c r="H4" s="3">
        <v>1499</v>
      </c>
      <c r="I4">
        <v>0</v>
      </c>
      <c r="J4" s="3">
        <v>60</v>
      </c>
      <c r="K4" s="3">
        <f>H4+J4</f>
        <v>1559</v>
      </c>
      <c r="L4" t="s">
        <v>45</v>
      </c>
      <c r="M4" t="s">
        <v>49</v>
      </c>
      <c r="N4">
        <v>1500</v>
      </c>
      <c r="O4" s="1">
        <f t="shared" ref="O4:O67" si="0">N4-K4</f>
        <v>-59</v>
      </c>
      <c r="P4" s="4">
        <f t="shared" ref="P4:P67" si="1">O4/N4</f>
        <v>-3.9333333333333331E-2</v>
      </c>
    </row>
    <row r="5" spans="1:16" ht="15" customHeight="1" x14ac:dyDescent="0.25">
      <c r="A5" s="5">
        <v>43136</v>
      </c>
      <c r="B5" t="s">
        <v>29</v>
      </c>
      <c r="C5" t="s">
        <v>52</v>
      </c>
      <c r="D5" t="s">
        <v>75</v>
      </c>
      <c r="F5" t="s">
        <v>74</v>
      </c>
      <c r="G5" s="2"/>
      <c r="H5" s="3">
        <v>1499</v>
      </c>
      <c r="I5">
        <v>8</v>
      </c>
      <c r="J5" s="3">
        <v>59.642400000000002</v>
      </c>
      <c r="K5" s="3">
        <f>H5+J5</f>
        <v>1558.6424</v>
      </c>
      <c r="L5" t="s">
        <v>45</v>
      </c>
      <c r="M5" t="s">
        <v>49</v>
      </c>
      <c r="N5">
        <v>1500</v>
      </c>
      <c r="O5" s="1">
        <f t="shared" si="0"/>
        <v>-58.642399999999952</v>
      </c>
      <c r="P5" s="4">
        <f t="shared" si="1"/>
        <v>-3.9094933333333304E-2</v>
      </c>
    </row>
    <row r="6" spans="1:16" ht="15" customHeight="1" x14ac:dyDescent="0.25">
      <c r="A6" s="5">
        <v>43138</v>
      </c>
      <c r="B6" t="s">
        <v>29</v>
      </c>
      <c r="C6" t="s">
        <v>52</v>
      </c>
      <c r="D6" t="s">
        <v>75</v>
      </c>
      <c r="F6" t="s">
        <v>74</v>
      </c>
      <c r="G6" s="2"/>
      <c r="H6" s="3">
        <v>1499</v>
      </c>
      <c r="I6">
        <v>8</v>
      </c>
      <c r="J6" s="3">
        <v>59.642400000000002</v>
      </c>
      <c r="K6" s="3">
        <f t="shared" ref="K6:K69" si="2">H6+J6</f>
        <v>1558.6424</v>
      </c>
      <c r="L6" t="s">
        <v>45</v>
      </c>
      <c r="M6" t="s">
        <v>49</v>
      </c>
      <c r="N6">
        <v>1500</v>
      </c>
      <c r="O6" s="1">
        <f t="shared" si="0"/>
        <v>-58.642399999999952</v>
      </c>
      <c r="P6" s="4">
        <f t="shared" si="1"/>
        <v>-3.9094933333333304E-2</v>
      </c>
    </row>
    <row r="7" spans="1:16" ht="15" customHeight="1" x14ac:dyDescent="0.25">
      <c r="A7" s="5">
        <v>43139</v>
      </c>
      <c r="B7" t="s">
        <v>29</v>
      </c>
      <c r="C7" t="s">
        <v>52</v>
      </c>
      <c r="D7" t="s">
        <v>75</v>
      </c>
      <c r="F7" t="s">
        <v>74</v>
      </c>
      <c r="G7" s="2"/>
      <c r="H7" s="3">
        <v>1499</v>
      </c>
      <c r="I7">
        <v>8</v>
      </c>
      <c r="J7" s="3">
        <v>59.642400000000002</v>
      </c>
      <c r="K7" s="3">
        <f t="shared" si="2"/>
        <v>1558.6424</v>
      </c>
      <c r="L7" t="s">
        <v>45</v>
      </c>
      <c r="M7" t="s">
        <v>49</v>
      </c>
      <c r="N7">
        <v>1500</v>
      </c>
      <c r="O7" s="1">
        <f t="shared" si="0"/>
        <v>-58.642399999999952</v>
      </c>
      <c r="P7" s="4">
        <f t="shared" si="1"/>
        <v>-3.9094933333333304E-2</v>
      </c>
    </row>
    <row r="8" spans="1:16" ht="15" customHeight="1" x14ac:dyDescent="0.25">
      <c r="A8" s="5">
        <v>43140</v>
      </c>
      <c r="B8" t="s">
        <v>29</v>
      </c>
      <c r="C8" t="s">
        <v>52</v>
      </c>
      <c r="D8" t="s">
        <v>75</v>
      </c>
      <c r="F8" t="s">
        <v>74</v>
      </c>
      <c r="G8" s="2"/>
      <c r="H8" s="3">
        <v>1499</v>
      </c>
      <c r="I8">
        <v>8</v>
      </c>
      <c r="J8" s="3">
        <v>59.642400000000002</v>
      </c>
      <c r="K8" s="3">
        <f t="shared" si="2"/>
        <v>1558.6424</v>
      </c>
      <c r="L8" t="s">
        <v>45</v>
      </c>
      <c r="M8" t="s">
        <v>49</v>
      </c>
      <c r="N8">
        <v>1500</v>
      </c>
      <c r="O8" s="1">
        <f t="shared" si="0"/>
        <v>-58.642399999999952</v>
      </c>
      <c r="P8" s="4">
        <f t="shared" si="1"/>
        <v>-3.9094933333333304E-2</v>
      </c>
    </row>
    <row r="9" spans="1:16" x14ac:dyDescent="0.25">
      <c r="A9" s="5">
        <v>43135</v>
      </c>
      <c r="B9" t="s">
        <v>29</v>
      </c>
      <c r="C9" t="s">
        <v>53</v>
      </c>
      <c r="D9" t="s">
        <v>75</v>
      </c>
      <c r="F9" t="s">
        <v>74</v>
      </c>
      <c r="G9" s="2"/>
      <c r="H9" s="3">
        <v>1099</v>
      </c>
      <c r="I9">
        <v>8</v>
      </c>
      <c r="J9" s="3">
        <v>59.642400000000002</v>
      </c>
      <c r="K9" s="3">
        <f t="shared" si="2"/>
        <v>1158.6424</v>
      </c>
      <c r="L9" t="s">
        <v>45</v>
      </c>
      <c r="M9" t="s">
        <v>49</v>
      </c>
      <c r="N9">
        <v>1100</v>
      </c>
      <c r="O9" s="1">
        <f t="shared" si="0"/>
        <v>-58.642399999999952</v>
      </c>
      <c r="P9" s="4">
        <f t="shared" si="1"/>
        <v>-5.3311272727272686E-2</v>
      </c>
    </row>
    <row r="10" spans="1:16" ht="15" customHeight="1" x14ac:dyDescent="0.25">
      <c r="A10" s="5">
        <v>43136</v>
      </c>
      <c r="B10" t="s">
        <v>29</v>
      </c>
      <c r="C10" t="s">
        <v>53</v>
      </c>
      <c r="D10" t="s">
        <v>75</v>
      </c>
      <c r="F10" t="s">
        <v>74</v>
      </c>
      <c r="G10" s="2"/>
      <c r="H10" s="3">
        <v>1099</v>
      </c>
      <c r="I10">
        <v>8</v>
      </c>
      <c r="J10" s="3">
        <v>59.642400000000002</v>
      </c>
      <c r="K10" s="3">
        <f t="shared" si="2"/>
        <v>1158.6424</v>
      </c>
      <c r="L10" t="s">
        <v>45</v>
      </c>
      <c r="M10" t="s">
        <v>49</v>
      </c>
      <c r="N10">
        <v>1100</v>
      </c>
      <c r="O10" s="1">
        <f t="shared" si="0"/>
        <v>-58.642399999999952</v>
      </c>
      <c r="P10" s="4">
        <f t="shared" si="1"/>
        <v>-5.3311272727272686E-2</v>
      </c>
    </row>
    <row r="11" spans="1:16" ht="15" customHeight="1" x14ac:dyDescent="0.25">
      <c r="A11" s="5">
        <v>43138</v>
      </c>
      <c r="B11" t="s">
        <v>29</v>
      </c>
      <c r="C11" t="s">
        <v>53</v>
      </c>
      <c r="D11" t="s">
        <v>75</v>
      </c>
      <c r="F11" t="s">
        <v>74</v>
      </c>
      <c r="G11" s="2"/>
      <c r="H11" s="3">
        <v>1099</v>
      </c>
      <c r="I11">
        <v>8</v>
      </c>
      <c r="J11" s="3">
        <v>59.642400000000002</v>
      </c>
      <c r="K11" s="3">
        <f t="shared" si="2"/>
        <v>1158.6424</v>
      </c>
      <c r="L11" t="s">
        <v>45</v>
      </c>
      <c r="M11" t="s">
        <v>49</v>
      </c>
      <c r="N11">
        <v>1100</v>
      </c>
      <c r="O11" s="1">
        <f t="shared" si="0"/>
        <v>-58.642399999999952</v>
      </c>
      <c r="P11" s="4">
        <f t="shared" si="1"/>
        <v>-5.3311272727272686E-2</v>
      </c>
    </row>
    <row r="12" spans="1:16" ht="15" customHeight="1" x14ac:dyDescent="0.25">
      <c r="A12" s="5">
        <v>43139</v>
      </c>
      <c r="B12" t="s">
        <v>29</v>
      </c>
      <c r="C12" t="s">
        <v>53</v>
      </c>
      <c r="D12" t="s">
        <v>75</v>
      </c>
      <c r="F12" t="s">
        <v>74</v>
      </c>
      <c r="G12" s="2"/>
      <c r="H12" s="3">
        <v>1099</v>
      </c>
      <c r="I12">
        <v>8</v>
      </c>
      <c r="J12" s="3">
        <v>59.642400000000002</v>
      </c>
      <c r="K12" s="3">
        <f t="shared" si="2"/>
        <v>1158.6424</v>
      </c>
      <c r="L12" t="s">
        <v>45</v>
      </c>
      <c r="M12" t="s">
        <v>49</v>
      </c>
      <c r="N12">
        <v>1100</v>
      </c>
      <c r="O12" s="1">
        <f t="shared" si="0"/>
        <v>-58.642399999999952</v>
      </c>
      <c r="P12" s="4">
        <f t="shared" si="1"/>
        <v>-5.3311272727272686E-2</v>
      </c>
    </row>
    <row r="13" spans="1:16" ht="15" customHeight="1" x14ac:dyDescent="0.25">
      <c r="A13" s="5">
        <v>43140</v>
      </c>
      <c r="B13" t="s">
        <v>29</v>
      </c>
      <c r="C13" t="s">
        <v>53</v>
      </c>
      <c r="D13" t="s">
        <v>75</v>
      </c>
      <c r="F13" t="s">
        <v>74</v>
      </c>
      <c r="G13" s="2"/>
      <c r="H13" s="3">
        <v>1099</v>
      </c>
      <c r="I13">
        <v>8</v>
      </c>
      <c r="J13" s="3">
        <v>59.642400000000002</v>
      </c>
      <c r="K13" s="3">
        <f t="shared" si="2"/>
        <v>1158.6424</v>
      </c>
      <c r="L13" t="s">
        <v>45</v>
      </c>
      <c r="M13" t="s">
        <v>49</v>
      </c>
      <c r="N13">
        <v>1100</v>
      </c>
      <c r="O13" s="1">
        <f t="shared" si="0"/>
        <v>-58.642399999999952</v>
      </c>
      <c r="P13" s="4">
        <f t="shared" si="1"/>
        <v>-5.3311272727272686E-2</v>
      </c>
    </row>
    <row r="14" spans="1:16" ht="15" customHeight="1" x14ac:dyDescent="0.25">
      <c r="A14" s="7">
        <v>43135</v>
      </c>
      <c r="B14" s="8" t="s">
        <v>30</v>
      </c>
      <c r="C14" s="8" t="s">
        <v>54</v>
      </c>
      <c r="D14" s="8" t="s">
        <v>75</v>
      </c>
      <c r="E14" s="8"/>
      <c r="F14" s="8" t="s">
        <v>74</v>
      </c>
      <c r="G14" s="9"/>
      <c r="H14" s="10"/>
      <c r="I14" s="8">
        <v>8</v>
      </c>
      <c r="J14" s="10">
        <v>59.642400000000002</v>
      </c>
      <c r="K14" s="10">
        <f t="shared" si="2"/>
        <v>59.642400000000002</v>
      </c>
      <c r="L14" s="8" t="s">
        <v>45</v>
      </c>
      <c r="M14" s="8" t="s">
        <v>49</v>
      </c>
      <c r="N14" s="8">
        <v>1100</v>
      </c>
      <c r="O14" s="11">
        <f t="shared" si="0"/>
        <v>1040.3576</v>
      </c>
      <c r="P14" s="12">
        <f t="shared" si="1"/>
        <v>0.94577963636363638</v>
      </c>
    </row>
    <row r="15" spans="1:16" ht="15" customHeight="1" x14ac:dyDescent="0.25">
      <c r="A15" s="7">
        <v>43136</v>
      </c>
      <c r="B15" s="8" t="s">
        <v>30</v>
      </c>
      <c r="C15" s="8" t="s">
        <v>54</v>
      </c>
      <c r="D15" s="8" t="s">
        <v>75</v>
      </c>
      <c r="E15" s="8"/>
      <c r="F15" s="8" t="s">
        <v>74</v>
      </c>
      <c r="G15" s="9"/>
      <c r="H15" s="10"/>
      <c r="I15" s="8">
        <v>8</v>
      </c>
      <c r="J15" s="10">
        <v>59.642400000000002</v>
      </c>
      <c r="K15" s="10">
        <f t="shared" si="2"/>
        <v>59.642400000000002</v>
      </c>
      <c r="L15" s="8" t="s">
        <v>45</v>
      </c>
      <c r="M15" s="8" t="s">
        <v>49</v>
      </c>
      <c r="N15" s="8">
        <v>1100</v>
      </c>
      <c r="O15" s="11">
        <f t="shared" si="0"/>
        <v>1040.3576</v>
      </c>
      <c r="P15" s="12">
        <f t="shared" si="1"/>
        <v>0.94577963636363638</v>
      </c>
    </row>
    <row r="16" spans="1:16" ht="15" customHeight="1" x14ac:dyDescent="0.25">
      <c r="A16" s="7">
        <v>43138</v>
      </c>
      <c r="B16" s="8" t="s">
        <v>30</v>
      </c>
      <c r="C16" s="8" t="s">
        <v>54</v>
      </c>
      <c r="D16" s="8" t="s">
        <v>75</v>
      </c>
      <c r="E16" s="8"/>
      <c r="F16" s="8" t="s">
        <v>74</v>
      </c>
      <c r="G16" s="9"/>
      <c r="H16" s="10"/>
      <c r="I16" s="8">
        <v>8</v>
      </c>
      <c r="J16" s="10">
        <v>59.642400000000002</v>
      </c>
      <c r="K16" s="10">
        <f t="shared" si="2"/>
        <v>59.642400000000002</v>
      </c>
      <c r="L16" s="8" t="s">
        <v>45</v>
      </c>
      <c r="M16" s="8" t="s">
        <v>49</v>
      </c>
      <c r="N16" s="8">
        <v>1100</v>
      </c>
      <c r="O16" s="11">
        <f t="shared" si="0"/>
        <v>1040.3576</v>
      </c>
      <c r="P16" s="12">
        <f t="shared" si="1"/>
        <v>0.94577963636363638</v>
      </c>
    </row>
    <row r="17" spans="1:16" ht="15" customHeight="1" x14ac:dyDescent="0.25">
      <c r="A17" s="7">
        <v>43139</v>
      </c>
      <c r="B17" s="8" t="s">
        <v>30</v>
      </c>
      <c r="C17" s="8" t="s">
        <v>54</v>
      </c>
      <c r="D17" s="8" t="s">
        <v>75</v>
      </c>
      <c r="E17" s="8"/>
      <c r="F17" s="8" t="s">
        <v>74</v>
      </c>
      <c r="G17" s="9"/>
      <c r="H17" s="10"/>
      <c r="I17" s="8">
        <v>8</v>
      </c>
      <c r="J17" s="10">
        <v>59.642400000000002</v>
      </c>
      <c r="K17" s="10">
        <f t="shared" si="2"/>
        <v>59.642400000000002</v>
      </c>
      <c r="L17" s="8" t="s">
        <v>45</v>
      </c>
      <c r="M17" s="8" t="s">
        <v>49</v>
      </c>
      <c r="N17" s="8">
        <v>1100</v>
      </c>
      <c r="O17" s="11">
        <f t="shared" si="0"/>
        <v>1040.3576</v>
      </c>
      <c r="P17" s="12">
        <f t="shared" si="1"/>
        <v>0.94577963636363638</v>
      </c>
    </row>
    <row r="18" spans="1:16" ht="15" customHeight="1" x14ac:dyDescent="0.25">
      <c r="A18" s="7">
        <v>43140</v>
      </c>
      <c r="B18" s="8" t="s">
        <v>30</v>
      </c>
      <c r="C18" s="8" t="s">
        <v>54</v>
      </c>
      <c r="D18" s="8" t="s">
        <v>75</v>
      </c>
      <c r="E18" s="8"/>
      <c r="F18" s="8" t="s">
        <v>74</v>
      </c>
      <c r="G18" s="9"/>
      <c r="H18" s="10"/>
      <c r="I18" s="8">
        <v>8</v>
      </c>
      <c r="J18" s="10">
        <v>59.642400000000002</v>
      </c>
      <c r="K18" s="10">
        <f t="shared" si="2"/>
        <v>59.642400000000002</v>
      </c>
      <c r="L18" s="8" t="s">
        <v>45</v>
      </c>
      <c r="M18" s="8" t="s">
        <v>49</v>
      </c>
      <c r="N18" s="8">
        <v>1100</v>
      </c>
      <c r="O18" s="11">
        <f t="shared" si="0"/>
        <v>1040.3576</v>
      </c>
      <c r="P18" s="12">
        <f t="shared" si="1"/>
        <v>0.94577963636363638</v>
      </c>
    </row>
    <row r="19" spans="1:16" ht="15" customHeight="1" x14ac:dyDescent="0.25">
      <c r="A19" s="5">
        <v>43135</v>
      </c>
      <c r="B19" t="s">
        <v>30</v>
      </c>
      <c r="C19" t="s">
        <v>20</v>
      </c>
      <c r="D19" t="s">
        <v>75</v>
      </c>
      <c r="F19" t="s">
        <v>74</v>
      </c>
      <c r="G19" s="2"/>
      <c r="H19" s="3">
        <v>1500</v>
      </c>
      <c r="I19">
        <v>8</v>
      </c>
      <c r="J19" s="3">
        <v>59.642400000000002</v>
      </c>
      <c r="K19" s="3">
        <f t="shared" si="2"/>
        <v>1559.6424</v>
      </c>
      <c r="L19" t="s">
        <v>45</v>
      </c>
      <c r="M19" t="s">
        <v>49</v>
      </c>
      <c r="N19">
        <v>1500</v>
      </c>
      <c r="O19" s="1">
        <f t="shared" si="0"/>
        <v>-59.642399999999952</v>
      </c>
      <c r="P19" s="4">
        <f t="shared" si="1"/>
        <v>-3.9761599999999966E-2</v>
      </c>
    </row>
    <row r="20" spans="1:16" ht="15" customHeight="1" x14ac:dyDescent="0.25">
      <c r="A20" s="5">
        <v>43136</v>
      </c>
      <c r="B20" t="s">
        <v>30</v>
      </c>
      <c r="C20" t="s">
        <v>20</v>
      </c>
      <c r="D20" t="s">
        <v>75</v>
      </c>
      <c r="F20" t="s">
        <v>74</v>
      </c>
      <c r="G20" s="2"/>
      <c r="H20" s="3">
        <v>1500</v>
      </c>
      <c r="I20">
        <v>8</v>
      </c>
      <c r="J20" s="3">
        <v>59.642400000000002</v>
      </c>
      <c r="K20" s="3">
        <f t="shared" si="2"/>
        <v>1559.6424</v>
      </c>
      <c r="L20" t="s">
        <v>45</v>
      </c>
      <c r="M20" t="s">
        <v>49</v>
      </c>
      <c r="N20">
        <v>1500</v>
      </c>
      <c r="O20" s="1">
        <f t="shared" si="0"/>
        <v>-59.642399999999952</v>
      </c>
      <c r="P20" s="4">
        <f t="shared" si="1"/>
        <v>-3.9761599999999966E-2</v>
      </c>
    </row>
    <row r="21" spans="1:16" ht="15" customHeight="1" x14ac:dyDescent="0.25">
      <c r="A21" s="5">
        <v>43138</v>
      </c>
      <c r="B21" t="s">
        <v>30</v>
      </c>
      <c r="C21" t="s">
        <v>20</v>
      </c>
      <c r="D21" t="s">
        <v>75</v>
      </c>
      <c r="F21" t="s">
        <v>74</v>
      </c>
      <c r="G21" s="2"/>
      <c r="H21" s="3">
        <v>1500</v>
      </c>
      <c r="I21">
        <v>8</v>
      </c>
      <c r="J21" s="3">
        <v>59.642400000000002</v>
      </c>
      <c r="K21" s="3">
        <f t="shared" si="2"/>
        <v>1559.6424</v>
      </c>
      <c r="L21" t="s">
        <v>45</v>
      </c>
      <c r="M21" t="s">
        <v>49</v>
      </c>
      <c r="N21">
        <v>1500</v>
      </c>
      <c r="O21" s="1">
        <f t="shared" si="0"/>
        <v>-59.642399999999952</v>
      </c>
      <c r="P21" s="4">
        <f t="shared" si="1"/>
        <v>-3.9761599999999966E-2</v>
      </c>
    </row>
    <row r="22" spans="1:16" ht="15" customHeight="1" x14ac:dyDescent="0.25">
      <c r="A22" s="5">
        <v>43139</v>
      </c>
      <c r="B22" t="s">
        <v>30</v>
      </c>
      <c r="C22" t="s">
        <v>20</v>
      </c>
      <c r="D22" t="s">
        <v>75</v>
      </c>
      <c r="F22" t="s">
        <v>74</v>
      </c>
      <c r="G22" s="2"/>
      <c r="H22" s="3">
        <v>1500</v>
      </c>
      <c r="I22">
        <v>8</v>
      </c>
      <c r="J22" s="3">
        <v>59.642400000000002</v>
      </c>
      <c r="K22" s="3">
        <f t="shared" si="2"/>
        <v>1559.6424</v>
      </c>
      <c r="L22" t="s">
        <v>45</v>
      </c>
      <c r="M22" t="s">
        <v>49</v>
      </c>
      <c r="N22">
        <v>1500</v>
      </c>
      <c r="O22" s="1">
        <f t="shared" si="0"/>
        <v>-59.642399999999952</v>
      </c>
      <c r="P22" s="4">
        <f t="shared" si="1"/>
        <v>-3.9761599999999966E-2</v>
      </c>
    </row>
    <row r="23" spans="1:16" ht="15" customHeight="1" x14ac:dyDescent="0.25">
      <c r="A23" s="5">
        <v>43140</v>
      </c>
      <c r="B23" t="s">
        <v>30</v>
      </c>
      <c r="C23" t="s">
        <v>20</v>
      </c>
      <c r="D23" t="s">
        <v>75</v>
      </c>
      <c r="F23" t="s">
        <v>74</v>
      </c>
      <c r="G23" s="2"/>
      <c r="H23" s="3">
        <v>1500</v>
      </c>
      <c r="I23">
        <v>8</v>
      </c>
      <c r="J23" s="3">
        <v>59.642400000000002</v>
      </c>
      <c r="K23" s="3">
        <f t="shared" si="2"/>
        <v>1559.6424</v>
      </c>
      <c r="L23" t="s">
        <v>45</v>
      </c>
      <c r="M23" t="s">
        <v>49</v>
      </c>
      <c r="N23">
        <v>1500</v>
      </c>
      <c r="O23" s="1">
        <f t="shared" si="0"/>
        <v>-59.642399999999952</v>
      </c>
      <c r="P23" s="4">
        <f t="shared" si="1"/>
        <v>-3.9761599999999966E-2</v>
      </c>
    </row>
    <row r="24" spans="1:16" ht="15" customHeight="1" x14ac:dyDescent="0.25">
      <c r="A24" s="5">
        <v>43135</v>
      </c>
      <c r="B24" t="s">
        <v>30</v>
      </c>
      <c r="C24" t="s">
        <v>19</v>
      </c>
      <c r="D24" t="s">
        <v>75</v>
      </c>
      <c r="F24" t="s">
        <v>74</v>
      </c>
      <c r="G24" s="2"/>
      <c r="H24" s="3">
        <v>1500</v>
      </c>
      <c r="I24">
        <v>8</v>
      </c>
      <c r="J24" s="3">
        <v>59.642400000000002</v>
      </c>
      <c r="K24" s="3">
        <f t="shared" si="2"/>
        <v>1559.6424</v>
      </c>
      <c r="L24" t="s">
        <v>45</v>
      </c>
      <c r="M24" t="s">
        <v>49</v>
      </c>
      <c r="N24">
        <v>1500</v>
      </c>
      <c r="O24" s="1">
        <f t="shared" si="0"/>
        <v>-59.642399999999952</v>
      </c>
      <c r="P24" s="4">
        <f t="shared" si="1"/>
        <v>-3.9761599999999966E-2</v>
      </c>
    </row>
    <row r="25" spans="1:16" ht="15" customHeight="1" x14ac:dyDescent="0.25">
      <c r="A25" s="5">
        <v>43136</v>
      </c>
      <c r="B25" t="s">
        <v>30</v>
      </c>
      <c r="C25" t="s">
        <v>19</v>
      </c>
      <c r="D25" t="s">
        <v>75</v>
      </c>
      <c r="F25" t="s">
        <v>74</v>
      </c>
      <c r="G25" s="2"/>
      <c r="H25" s="3">
        <v>1500</v>
      </c>
      <c r="I25">
        <v>8</v>
      </c>
      <c r="J25" s="3">
        <v>59.642400000000002</v>
      </c>
      <c r="K25" s="3">
        <f t="shared" si="2"/>
        <v>1559.6424</v>
      </c>
      <c r="L25" t="s">
        <v>45</v>
      </c>
      <c r="M25" t="s">
        <v>49</v>
      </c>
      <c r="N25">
        <v>1500</v>
      </c>
      <c r="O25" s="1">
        <f t="shared" si="0"/>
        <v>-59.642399999999952</v>
      </c>
      <c r="P25" s="4">
        <f t="shared" si="1"/>
        <v>-3.9761599999999966E-2</v>
      </c>
    </row>
    <row r="26" spans="1:16" ht="15" customHeight="1" x14ac:dyDescent="0.25">
      <c r="A26" s="5">
        <v>43138</v>
      </c>
      <c r="B26" t="s">
        <v>30</v>
      </c>
      <c r="C26" t="s">
        <v>19</v>
      </c>
      <c r="D26" t="s">
        <v>75</v>
      </c>
      <c r="F26" t="s">
        <v>74</v>
      </c>
      <c r="G26" s="2"/>
      <c r="H26" s="3">
        <v>1500</v>
      </c>
      <c r="I26">
        <v>8</v>
      </c>
      <c r="J26" s="3">
        <v>59.642400000000002</v>
      </c>
      <c r="K26" s="3">
        <f t="shared" si="2"/>
        <v>1559.6424</v>
      </c>
      <c r="L26" t="s">
        <v>45</v>
      </c>
      <c r="M26" t="s">
        <v>49</v>
      </c>
      <c r="N26">
        <v>1500</v>
      </c>
      <c r="O26" s="1">
        <f t="shared" si="0"/>
        <v>-59.642399999999952</v>
      </c>
      <c r="P26" s="4">
        <f t="shared" si="1"/>
        <v>-3.9761599999999966E-2</v>
      </c>
    </row>
    <row r="27" spans="1:16" ht="15" customHeight="1" x14ac:dyDescent="0.25">
      <c r="A27" s="5">
        <v>43139</v>
      </c>
      <c r="B27" t="s">
        <v>30</v>
      </c>
      <c r="C27" t="s">
        <v>19</v>
      </c>
      <c r="D27" t="s">
        <v>75</v>
      </c>
      <c r="F27" t="s">
        <v>74</v>
      </c>
      <c r="G27" s="2"/>
      <c r="H27" s="3">
        <v>1500</v>
      </c>
      <c r="I27">
        <v>8</v>
      </c>
      <c r="J27" s="3">
        <v>59.642400000000002</v>
      </c>
      <c r="K27" s="3">
        <f t="shared" si="2"/>
        <v>1559.6424</v>
      </c>
      <c r="L27" t="s">
        <v>45</v>
      </c>
      <c r="M27" t="s">
        <v>49</v>
      </c>
      <c r="N27">
        <v>1500</v>
      </c>
      <c r="O27" s="1">
        <f t="shared" si="0"/>
        <v>-59.642399999999952</v>
      </c>
      <c r="P27" s="4">
        <f t="shared" si="1"/>
        <v>-3.9761599999999966E-2</v>
      </c>
    </row>
    <row r="28" spans="1:16" ht="15" customHeight="1" x14ac:dyDescent="0.25">
      <c r="A28" s="5">
        <v>43140</v>
      </c>
      <c r="B28" t="s">
        <v>30</v>
      </c>
      <c r="C28" t="s">
        <v>19</v>
      </c>
      <c r="D28" t="s">
        <v>75</v>
      </c>
      <c r="F28" t="s">
        <v>74</v>
      </c>
      <c r="G28" s="2"/>
      <c r="H28" s="3">
        <v>1500</v>
      </c>
      <c r="I28">
        <v>8</v>
      </c>
      <c r="J28" s="3">
        <v>59.642400000000002</v>
      </c>
      <c r="K28" s="3">
        <f t="shared" si="2"/>
        <v>1559.6424</v>
      </c>
      <c r="L28" t="s">
        <v>45</v>
      </c>
      <c r="M28" t="s">
        <v>49</v>
      </c>
      <c r="N28">
        <v>1500</v>
      </c>
      <c r="O28" s="1">
        <f t="shared" si="0"/>
        <v>-59.642399999999952</v>
      </c>
      <c r="P28" s="4">
        <f t="shared" si="1"/>
        <v>-3.9761599999999966E-2</v>
      </c>
    </row>
    <row r="29" spans="1:16" ht="15" customHeight="1" x14ac:dyDescent="0.25">
      <c r="A29" s="5">
        <v>43135</v>
      </c>
      <c r="B29" t="s">
        <v>30</v>
      </c>
      <c r="C29" t="s">
        <v>55</v>
      </c>
      <c r="D29" t="s">
        <v>75</v>
      </c>
      <c r="F29" t="s">
        <v>74</v>
      </c>
      <c r="G29" s="2"/>
      <c r="H29" s="3">
        <v>1200</v>
      </c>
      <c r="I29">
        <v>8</v>
      </c>
      <c r="J29" s="3">
        <v>59.642400000000002</v>
      </c>
      <c r="K29" s="3">
        <f t="shared" si="2"/>
        <v>1259.6424</v>
      </c>
      <c r="L29" t="s">
        <v>45</v>
      </c>
      <c r="M29" t="s">
        <v>49</v>
      </c>
      <c r="N29">
        <v>1200</v>
      </c>
      <c r="O29" s="1">
        <f t="shared" si="0"/>
        <v>-59.642399999999952</v>
      </c>
      <c r="P29" s="4">
        <f t="shared" si="1"/>
        <v>-4.9701999999999961E-2</v>
      </c>
    </row>
    <row r="30" spans="1:16" ht="15" customHeight="1" x14ac:dyDescent="0.25">
      <c r="A30" s="5">
        <v>43136</v>
      </c>
      <c r="B30" t="s">
        <v>30</v>
      </c>
      <c r="C30" t="s">
        <v>55</v>
      </c>
      <c r="D30" t="s">
        <v>75</v>
      </c>
      <c r="F30" t="s">
        <v>74</v>
      </c>
      <c r="G30" s="2"/>
      <c r="H30" s="3">
        <v>1200</v>
      </c>
      <c r="I30">
        <v>8</v>
      </c>
      <c r="J30" s="3">
        <v>59.642400000000002</v>
      </c>
      <c r="K30" s="3">
        <f t="shared" si="2"/>
        <v>1259.6424</v>
      </c>
      <c r="L30" t="s">
        <v>45</v>
      </c>
      <c r="M30" t="s">
        <v>49</v>
      </c>
      <c r="N30">
        <v>1200</v>
      </c>
      <c r="O30" s="1">
        <f t="shared" si="0"/>
        <v>-59.642399999999952</v>
      </c>
      <c r="P30" s="4">
        <f t="shared" si="1"/>
        <v>-4.9701999999999961E-2</v>
      </c>
    </row>
    <row r="31" spans="1:16" ht="15" customHeight="1" x14ac:dyDescent="0.25">
      <c r="A31" s="5">
        <v>43138</v>
      </c>
      <c r="B31" t="s">
        <v>30</v>
      </c>
      <c r="C31" t="s">
        <v>55</v>
      </c>
      <c r="D31" t="s">
        <v>75</v>
      </c>
      <c r="F31" t="s">
        <v>74</v>
      </c>
      <c r="G31" s="2"/>
      <c r="H31" s="3">
        <v>1200</v>
      </c>
      <c r="I31">
        <v>8</v>
      </c>
      <c r="J31" s="3">
        <v>59.642400000000002</v>
      </c>
      <c r="K31" s="3">
        <f t="shared" si="2"/>
        <v>1259.6424</v>
      </c>
      <c r="L31" t="s">
        <v>45</v>
      </c>
      <c r="M31" t="s">
        <v>49</v>
      </c>
      <c r="N31">
        <v>1200</v>
      </c>
      <c r="O31" s="1">
        <f t="shared" si="0"/>
        <v>-59.642399999999952</v>
      </c>
      <c r="P31" s="4">
        <f t="shared" si="1"/>
        <v>-4.9701999999999961E-2</v>
      </c>
    </row>
    <row r="32" spans="1:16" ht="15" customHeight="1" x14ac:dyDescent="0.25">
      <c r="A32" s="5">
        <v>43139</v>
      </c>
      <c r="B32" t="s">
        <v>30</v>
      </c>
      <c r="C32" t="s">
        <v>55</v>
      </c>
      <c r="D32" t="s">
        <v>75</v>
      </c>
      <c r="F32" t="s">
        <v>74</v>
      </c>
      <c r="G32" s="2"/>
      <c r="H32" s="3">
        <v>1200</v>
      </c>
      <c r="I32">
        <v>8</v>
      </c>
      <c r="J32" s="3">
        <v>59.642400000000002</v>
      </c>
      <c r="K32" s="3">
        <f t="shared" si="2"/>
        <v>1259.6424</v>
      </c>
      <c r="L32" t="s">
        <v>45</v>
      </c>
      <c r="M32" t="s">
        <v>49</v>
      </c>
      <c r="N32">
        <v>1200</v>
      </c>
      <c r="O32" s="1">
        <f t="shared" si="0"/>
        <v>-59.642399999999952</v>
      </c>
      <c r="P32" s="4">
        <f t="shared" si="1"/>
        <v>-4.9701999999999961E-2</v>
      </c>
    </row>
    <row r="33" spans="1:16" ht="15" customHeight="1" x14ac:dyDescent="0.25">
      <c r="A33" s="5">
        <v>43140</v>
      </c>
      <c r="B33" t="s">
        <v>30</v>
      </c>
      <c r="C33" t="s">
        <v>55</v>
      </c>
      <c r="D33" t="s">
        <v>75</v>
      </c>
      <c r="F33" t="s">
        <v>74</v>
      </c>
      <c r="G33" s="2"/>
      <c r="H33" s="3">
        <v>1200</v>
      </c>
      <c r="I33">
        <v>8</v>
      </c>
      <c r="J33" s="3">
        <v>59.642400000000002</v>
      </c>
      <c r="K33" s="3">
        <f t="shared" si="2"/>
        <v>1259.6424</v>
      </c>
      <c r="L33" t="s">
        <v>45</v>
      </c>
      <c r="M33" t="s">
        <v>49</v>
      </c>
      <c r="N33">
        <v>1200</v>
      </c>
      <c r="O33" s="1">
        <f t="shared" si="0"/>
        <v>-59.642399999999952</v>
      </c>
      <c r="P33" s="4">
        <f t="shared" si="1"/>
        <v>-4.9701999999999961E-2</v>
      </c>
    </row>
    <row r="34" spans="1:16" ht="15" customHeight="1" x14ac:dyDescent="0.25">
      <c r="A34" s="5">
        <v>43135</v>
      </c>
      <c r="B34" t="s">
        <v>30</v>
      </c>
      <c r="C34" t="s">
        <v>18</v>
      </c>
      <c r="D34" t="s">
        <v>75</v>
      </c>
      <c r="F34" t="s">
        <v>74</v>
      </c>
      <c r="G34" s="2"/>
      <c r="H34" s="3">
        <v>700</v>
      </c>
      <c r="I34">
        <v>8</v>
      </c>
      <c r="J34" s="3">
        <v>59.642400000000002</v>
      </c>
      <c r="K34" s="3">
        <f t="shared" si="2"/>
        <v>759.64239999999995</v>
      </c>
      <c r="L34" t="s">
        <v>45</v>
      </c>
      <c r="M34" t="s">
        <v>49</v>
      </c>
      <c r="N34">
        <v>1200</v>
      </c>
      <c r="O34" s="1">
        <f t="shared" si="0"/>
        <v>440.35760000000005</v>
      </c>
      <c r="P34" s="4">
        <f t="shared" si="1"/>
        <v>0.36696466666666672</v>
      </c>
    </row>
    <row r="35" spans="1:16" ht="15" customHeight="1" x14ac:dyDescent="0.25">
      <c r="A35" s="5">
        <v>43136</v>
      </c>
      <c r="B35" t="s">
        <v>30</v>
      </c>
      <c r="C35" t="s">
        <v>18</v>
      </c>
      <c r="D35" t="s">
        <v>75</v>
      </c>
      <c r="F35" t="s">
        <v>74</v>
      </c>
      <c r="G35" s="2"/>
      <c r="H35" s="3">
        <v>700</v>
      </c>
      <c r="I35">
        <v>8</v>
      </c>
      <c r="J35" s="3">
        <v>59.642400000000002</v>
      </c>
      <c r="K35" s="3">
        <f t="shared" si="2"/>
        <v>759.64239999999995</v>
      </c>
      <c r="L35" t="s">
        <v>45</v>
      </c>
      <c r="M35" t="s">
        <v>49</v>
      </c>
      <c r="N35">
        <v>1200</v>
      </c>
      <c r="O35" s="1">
        <f t="shared" si="0"/>
        <v>440.35760000000005</v>
      </c>
      <c r="P35" s="4">
        <f t="shared" si="1"/>
        <v>0.36696466666666672</v>
      </c>
    </row>
    <row r="36" spans="1:16" ht="15" customHeight="1" x14ac:dyDescent="0.25">
      <c r="A36" s="5">
        <v>43138</v>
      </c>
      <c r="B36" t="s">
        <v>30</v>
      </c>
      <c r="C36" t="s">
        <v>18</v>
      </c>
      <c r="D36" t="s">
        <v>75</v>
      </c>
      <c r="F36" t="s">
        <v>74</v>
      </c>
      <c r="G36" s="2"/>
      <c r="H36" s="3">
        <v>700</v>
      </c>
      <c r="I36">
        <v>8</v>
      </c>
      <c r="J36" s="3">
        <v>59.642400000000002</v>
      </c>
      <c r="K36" s="3">
        <f t="shared" si="2"/>
        <v>759.64239999999995</v>
      </c>
      <c r="L36" t="s">
        <v>45</v>
      </c>
      <c r="M36" t="s">
        <v>49</v>
      </c>
      <c r="N36">
        <v>1200</v>
      </c>
      <c r="O36" s="1">
        <f t="shared" si="0"/>
        <v>440.35760000000005</v>
      </c>
      <c r="P36" s="4">
        <f t="shared" si="1"/>
        <v>0.36696466666666672</v>
      </c>
    </row>
    <row r="37" spans="1:16" ht="15" customHeight="1" x14ac:dyDescent="0.25">
      <c r="A37" s="5">
        <v>43139</v>
      </c>
      <c r="B37" t="s">
        <v>30</v>
      </c>
      <c r="C37" t="s">
        <v>18</v>
      </c>
      <c r="D37" t="s">
        <v>75</v>
      </c>
      <c r="F37" t="s">
        <v>74</v>
      </c>
      <c r="G37" s="2"/>
      <c r="H37" s="3">
        <v>700</v>
      </c>
      <c r="I37">
        <v>8</v>
      </c>
      <c r="J37" s="3">
        <v>59.642400000000002</v>
      </c>
      <c r="K37" s="3">
        <f t="shared" si="2"/>
        <v>759.64239999999995</v>
      </c>
      <c r="L37" t="s">
        <v>45</v>
      </c>
      <c r="M37" t="s">
        <v>49</v>
      </c>
      <c r="N37">
        <v>1200</v>
      </c>
      <c r="O37" s="1">
        <f t="shared" si="0"/>
        <v>440.35760000000005</v>
      </c>
      <c r="P37" s="4">
        <f t="shared" si="1"/>
        <v>0.36696466666666672</v>
      </c>
    </row>
    <row r="38" spans="1:16" ht="15" customHeight="1" x14ac:dyDescent="0.25">
      <c r="A38" s="5">
        <v>43140</v>
      </c>
      <c r="B38" t="s">
        <v>30</v>
      </c>
      <c r="C38" t="s">
        <v>18</v>
      </c>
      <c r="D38" t="s">
        <v>75</v>
      </c>
      <c r="F38" t="s">
        <v>74</v>
      </c>
      <c r="G38" s="2"/>
      <c r="H38" s="3">
        <v>700</v>
      </c>
      <c r="I38">
        <v>8</v>
      </c>
      <c r="J38" s="3">
        <v>59.642400000000002</v>
      </c>
      <c r="K38" s="3">
        <f t="shared" si="2"/>
        <v>759.64239999999995</v>
      </c>
      <c r="L38" t="s">
        <v>45</v>
      </c>
      <c r="M38" t="s">
        <v>49</v>
      </c>
      <c r="N38">
        <v>1200</v>
      </c>
      <c r="O38" s="1">
        <f t="shared" si="0"/>
        <v>440.35760000000005</v>
      </c>
      <c r="P38" s="4">
        <f t="shared" si="1"/>
        <v>0.36696466666666672</v>
      </c>
    </row>
    <row r="39" spans="1:16" ht="15" customHeight="1" x14ac:dyDescent="0.25">
      <c r="A39" s="5">
        <v>43135</v>
      </c>
      <c r="B39" t="s">
        <v>30</v>
      </c>
      <c r="C39" t="s">
        <v>56</v>
      </c>
      <c r="D39" t="s">
        <v>75</v>
      </c>
      <c r="F39" t="s">
        <v>74</v>
      </c>
      <c r="G39" s="2"/>
      <c r="H39" s="3">
        <v>700</v>
      </c>
      <c r="I39">
        <v>8</v>
      </c>
      <c r="J39" s="3">
        <v>59.642400000000002</v>
      </c>
      <c r="K39" s="3">
        <f t="shared" si="2"/>
        <v>759.64239999999995</v>
      </c>
      <c r="L39" t="s">
        <v>45</v>
      </c>
      <c r="M39" t="s">
        <v>49</v>
      </c>
      <c r="N39">
        <v>1200</v>
      </c>
      <c r="O39" s="1">
        <f t="shared" si="0"/>
        <v>440.35760000000005</v>
      </c>
      <c r="P39" s="4">
        <f t="shared" si="1"/>
        <v>0.36696466666666672</v>
      </c>
    </row>
    <row r="40" spans="1:16" ht="15" customHeight="1" x14ac:dyDescent="0.25">
      <c r="A40" s="5">
        <v>43136</v>
      </c>
      <c r="B40" t="s">
        <v>30</v>
      </c>
      <c r="C40" t="s">
        <v>56</v>
      </c>
      <c r="D40" t="s">
        <v>75</v>
      </c>
      <c r="F40" t="s">
        <v>74</v>
      </c>
      <c r="G40" s="2"/>
      <c r="H40" s="3">
        <v>700</v>
      </c>
      <c r="I40">
        <v>8</v>
      </c>
      <c r="J40" s="3">
        <v>59.642400000000002</v>
      </c>
      <c r="K40" s="3">
        <f t="shared" si="2"/>
        <v>759.64239999999995</v>
      </c>
      <c r="L40" t="s">
        <v>45</v>
      </c>
      <c r="M40" t="s">
        <v>49</v>
      </c>
      <c r="N40">
        <v>1200</v>
      </c>
      <c r="O40" s="1">
        <f t="shared" si="0"/>
        <v>440.35760000000005</v>
      </c>
      <c r="P40" s="4">
        <f t="shared" si="1"/>
        <v>0.36696466666666672</v>
      </c>
    </row>
    <row r="41" spans="1:16" ht="15" customHeight="1" x14ac:dyDescent="0.25">
      <c r="A41" s="5">
        <v>43138</v>
      </c>
      <c r="B41" t="s">
        <v>30</v>
      </c>
      <c r="C41" t="s">
        <v>56</v>
      </c>
      <c r="D41" t="s">
        <v>75</v>
      </c>
      <c r="F41" t="s">
        <v>74</v>
      </c>
      <c r="G41" s="2"/>
      <c r="H41" s="3">
        <v>700</v>
      </c>
      <c r="I41">
        <v>8</v>
      </c>
      <c r="J41" s="3">
        <v>59.642400000000002</v>
      </c>
      <c r="K41" s="3">
        <f t="shared" si="2"/>
        <v>759.64239999999995</v>
      </c>
      <c r="L41" t="s">
        <v>45</v>
      </c>
      <c r="M41" t="s">
        <v>49</v>
      </c>
      <c r="N41">
        <v>1200</v>
      </c>
      <c r="O41" s="1">
        <f t="shared" si="0"/>
        <v>440.35760000000005</v>
      </c>
      <c r="P41" s="4">
        <f t="shared" si="1"/>
        <v>0.36696466666666672</v>
      </c>
    </row>
    <row r="42" spans="1:16" ht="15" customHeight="1" x14ac:dyDescent="0.25">
      <c r="A42" s="5">
        <v>43139</v>
      </c>
      <c r="B42" t="s">
        <v>30</v>
      </c>
      <c r="C42" t="s">
        <v>56</v>
      </c>
      <c r="D42" t="s">
        <v>75</v>
      </c>
      <c r="F42" t="s">
        <v>74</v>
      </c>
      <c r="G42" s="2"/>
      <c r="H42" s="3">
        <v>700</v>
      </c>
      <c r="I42">
        <v>8</v>
      </c>
      <c r="J42" s="3">
        <v>59.642400000000002</v>
      </c>
      <c r="K42" s="3">
        <f t="shared" si="2"/>
        <v>759.64239999999995</v>
      </c>
      <c r="L42" t="s">
        <v>45</v>
      </c>
      <c r="M42" t="s">
        <v>49</v>
      </c>
      <c r="N42">
        <v>1200</v>
      </c>
      <c r="O42" s="1">
        <f t="shared" si="0"/>
        <v>440.35760000000005</v>
      </c>
      <c r="P42" s="4">
        <f t="shared" si="1"/>
        <v>0.36696466666666672</v>
      </c>
    </row>
    <row r="43" spans="1:16" ht="15" customHeight="1" x14ac:dyDescent="0.25">
      <c r="A43" s="5">
        <v>43140</v>
      </c>
      <c r="B43" t="s">
        <v>30</v>
      </c>
      <c r="C43" t="s">
        <v>56</v>
      </c>
      <c r="D43" t="s">
        <v>75</v>
      </c>
      <c r="F43" t="s">
        <v>74</v>
      </c>
      <c r="G43" s="2"/>
      <c r="H43" s="3">
        <v>700</v>
      </c>
      <c r="I43">
        <v>8</v>
      </c>
      <c r="J43" s="3">
        <v>59.642400000000002</v>
      </c>
      <c r="K43" s="3">
        <f t="shared" si="2"/>
        <v>759.64239999999995</v>
      </c>
      <c r="L43" t="s">
        <v>45</v>
      </c>
      <c r="M43" t="s">
        <v>49</v>
      </c>
      <c r="N43">
        <v>1200</v>
      </c>
      <c r="O43" s="1">
        <f t="shared" si="0"/>
        <v>440.35760000000005</v>
      </c>
      <c r="P43" s="4">
        <f t="shared" si="1"/>
        <v>0.36696466666666672</v>
      </c>
    </row>
    <row r="44" spans="1:16" ht="15" customHeight="1" x14ac:dyDescent="0.25">
      <c r="A44" s="5">
        <v>43135</v>
      </c>
      <c r="B44" t="s">
        <v>28</v>
      </c>
      <c r="C44" t="s">
        <v>15</v>
      </c>
      <c r="D44" t="s">
        <v>75</v>
      </c>
      <c r="F44" t="s">
        <v>74</v>
      </c>
      <c r="G44" s="2"/>
      <c r="H44" s="3">
        <v>1300</v>
      </c>
      <c r="I44">
        <v>8</v>
      </c>
      <c r="J44" s="3">
        <v>59.642400000000002</v>
      </c>
      <c r="K44" s="3">
        <f t="shared" si="2"/>
        <v>1359.6424</v>
      </c>
      <c r="L44" t="s">
        <v>45</v>
      </c>
      <c r="M44" t="s">
        <v>49</v>
      </c>
      <c r="N44">
        <v>1300</v>
      </c>
      <c r="O44" s="1">
        <f t="shared" si="0"/>
        <v>-59.642399999999952</v>
      </c>
      <c r="P44" s="4">
        <f t="shared" si="1"/>
        <v>-4.5878769230769195E-2</v>
      </c>
    </row>
    <row r="45" spans="1:16" ht="15" customHeight="1" x14ac:dyDescent="0.25">
      <c r="A45" s="5">
        <v>43136</v>
      </c>
      <c r="B45" t="s">
        <v>28</v>
      </c>
      <c r="C45" t="s">
        <v>15</v>
      </c>
      <c r="D45" t="s">
        <v>75</v>
      </c>
      <c r="F45" t="s">
        <v>74</v>
      </c>
      <c r="G45" s="2"/>
      <c r="H45" s="3">
        <v>1300</v>
      </c>
      <c r="I45">
        <v>8</v>
      </c>
      <c r="J45" s="3">
        <v>59.642400000000002</v>
      </c>
      <c r="K45" s="3">
        <f t="shared" si="2"/>
        <v>1359.6424</v>
      </c>
      <c r="L45" t="s">
        <v>45</v>
      </c>
      <c r="M45" t="s">
        <v>49</v>
      </c>
      <c r="N45">
        <v>1300</v>
      </c>
      <c r="O45" s="1">
        <f t="shared" si="0"/>
        <v>-59.642399999999952</v>
      </c>
      <c r="P45" s="4">
        <f t="shared" si="1"/>
        <v>-4.5878769230769195E-2</v>
      </c>
    </row>
    <row r="46" spans="1:16" ht="15" customHeight="1" x14ac:dyDescent="0.25">
      <c r="A46" s="5">
        <v>43138</v>
      </c>
      <c r="B46" t="s">
        <v>28</v>
      </c>
      <c r="C46" t="s">
        <v>15</v>
      </c>
      <c r="D46" t="s">
        <v>75</v>
      </c>
      <c r="F46" t="s">
        <v>74</v>
      </c>
      <c r="G46" s="2"/>
      <c r="H46" s="3">
        <v>1300</v>
      </c>
      <c r="I46">
        <v>8</v>
      </c>
      <c r="J46" s="3">
        <v>59.642400000000002</v>
      </c>
      <c r="K46" s="3">
        <f t="shared" si="2"/>
        <v>1359.6424</v>
      </c>
      <c r="L46" t="s">
        <v>45</v>
      </c>
      <c r="M46" t="s">
        <v>49</v>
      </c>
      <c r="N46">
        <v>1300</v>
      </c>
      <c r="O46" s="1">
        <f t="shared" si="0"/>
        <v>-59.642399999999952</v>
      </c>
      <c r="P46" s="4">
        <f t="shared" si="1"/>
        <v>-4.5878769230769195E-2</v>
      </c>
    </row>
    <row r="47" spans="1:16" ht="15" customHeight="1" x14ac:dyDescent="0.25">
      <c r="A47" s="5">
        <v>43139</v>
      </c>
      <c r="B47" t="s">
        <v>28</v>
      </c>
      <c r="C47" t="s">
        <v>15</v>
      </c>
      <c r="D47" t="s">
        <v>75</v>
      </c>
      <c r="F47" t="s">
        <v>74</v>
      </c>
      <c r="G47" s="2"/>
      <c r="H47" s="3">
        <v>1300</v>
      </c>
      <c r="I47">
        <v>8</v>
      </c>
      <c r="J47" s="3">
        <v>59.642400000000002</v>
      </c>
      <c r="K47" s="3">
        <f t="shared" si="2"/>
        <v>1359.6424</v>
      </c>
      <c r="L47" t="s">
        <v>45</v>
      </c>
      <c r="M47" t="s">
        <v>49</v>
      </c>
      <c r="N47">
        <v>1300</v>
      </c>
      <c r="O47" s="1">
        <f t="shared" si="0"/>
        <v>-59.642399999999952</v>
      </c>
      <c r="P47" s="4">
        <f t="shared" si="1"/>
        <v>-4.5878769230769195E-2</v>
      </c>
    </row>
    <row r="48" spans="1:16" ht="15" customHeight="1" x14ac:dyDescent="0.25">
      <c r="A48" s="5">
        <v>43140</v>
      </c>
      <c r="B48" t="s">
        <v>28</v>
      </c>
      <c r="C48" t="s">
        <v>15</v>
      </c>
      <c r="D48" t="s">
        <v>75</v>
      </c>
      <c r="F48" t="s">
        <v>74</v>
      </c>
      <c r="G48" s="2"/>
      <c r="H48" s="3">
        <v>1300</v>
      </c>
      <c r="I48">
        <v>8</v>
      </c>
      <c r="J48" s="3">
        <v>59.642400000000002</v>
      </c>
      <c r="K48" s="3">
        <f t="shared" si="2"/>
        <v>1359.6424</v>
      </c>
      <c r="L48" t="s">
        <v>45</v>
      </c>
      <c r="M48" t="s">
        <v>49</v>
      </c>
      <c r="N48">
        <v>1300</v>
      </c>
      <c r="O48" s="1">
        <f t="shared" si="0"/>
        <v>-59.642399999999952</v>
      </c>
      <c r="P48" s="4">
        <f t="shared" si="1"/>
        <v>-4.5878769230769195E-2</v>
      </c>
    </row>
    <row r="49" spans="1:16" ht="15" customHeight="1" x14ac:dyDescent="0.25">
      <c r="A49" s="5">
        <v>43135</v>
      </c>
      <c r="B49" t="s">
        <v>28</v>
      </c>
      <c r="C49" t="s">
        <v>17</v>
      </c>
      <c r="D49" t="s">
        <v>75</v>
      </c>
      <c r="F49" t="s">
        <v>74</v>
      </c>
      <c r="G49" s="2"/>
      <c r="H49" s="3">
        <v>1300</v>
      </c>
      <c r="I49">
        <v>8</v>
      </c>
      <c r="J49" s="3">
        <v>59.642400000000002</v>
      </c>
      <c r="K49" s="3">
        <f t="shared" si="2"/>
        <v>1359.6424</v>
      </c>
      <c r="L49" t="s">
        <v>45</v>
      </c>
      <c r="M49" t="s">
        <v>49</v>
      </c>
      <c r="N49">
        <v>1300</v>
      </c>
      <c r="O49" s="1">
        <f t="shared" si="0"/>
        <v>-59.642399999999952</v>
      </c>
      <c r="P49" s="4">
        <f t="shared" si="1"/>
        <v>-4.5878769230769195E-2</v>
      </c>
    </row>
    <row r="50" spans="1:16" ht="15" customHeight="1" x14ac:dyDescent="0.25">
      <c r="A50" s="5">
        <v>43136</v>
      </c>
      <c r="B50" t="s">
        <v>28</v>
      </c>
      <c r="C50" t="s">
        <v>17</v>
      </c>
      <c r="D50" t="s">
        <v>75</v>
      </c>
      <c r="F50" t="s">
        <v>74</v>
      </c>
      <c r="G50" s="2"/>
      <c r="H50" s="3">
        <v>1300</v>
      </c>
      <c r="I50">
        <v>8</v>
      </c>
      <c r="J50" s="3">
        <v>59.642400000000002</v>
      </c>
      <c r="K50" s="3">
        <f t="shared" si="2"/>
        <v>1359.6424</v>
      </c>
      <c r="L50" t="s">
        <v>45</v>
      </c>
      <c r="M50" t="s">
        <v>49</v>
      </c>
      <c r="N50">
        <v>1300</v>
      </c>
      <c r="O50" s="1">
        <f t="shared" si="0"/>
        <v>-59.642399999999952</v>
      </c>
      <c r="P50" s="4">
        <f t="shared" si="1"/>
        <v>-4.5878769230769195E-2</v>
      </c>
    </row>
    <row r="51" spans="1:16" ht="15" customHeight="1" x14ac:dyDescent="0.25">
      <c r="A51" s="5">
        <v>43138</v>
      </c>
      <c r="B51" t="s">
        <v>28</v>
      </c>
      <c r="C51" t="s">
        <v>17</v>
      </c>
      <c r="D51" t="s">
        <v>75</v>
      </c>
      <c r="F51" t="s">
        <v>74</v>
      </c>
      <c r="G51" s="2"/>
      <c r="H51" s="3">
        <v>1300</v>
      </c>
      <c r="I51">
        <v>8</v>
      </c>
      <c r="J51" s="3">
        <v>59.642400000000002</v>
      </c>
      <c r="K51" s="3">
        <f t="shared" si="2"/>
        <v>1359.6424</v>
      </c>
      <c r="L51" t="s">
        <v>45</v>
      </c>
      <c r="M51" t="s">
        <v>49</v>
      </c>
      <c r="N51">
        <v>1300</v>
      </c>
      <c r="O51" s="1">
        <f t="shared" si="0"/>
        <v>-59.642399999999952</v>
      </c>
      <c r="P51" s="4">
        <f t="shared" si="1"/>
        <v>-4.5878769230769195E-2</v>
      </c>
    </row>
    <row r="52" spans="1:16" ht="15" customHeight="1" x14ac:dyDescent="0.25">
      <c r="A52" s="5">
        <v>43139</v>
      </c>
      <c r="B52" t="s">
        <v>28</v>
      </c>
      <c r="C52" t="s">
        <v>17</v>
      </c>
      <c r="D52" t="s">
        <v>75</v>
      </c>
      <c r="F52" t="s">
        <v>74</v>
      </c>
      <c r="G52" s="2"/>
      <c r="H52" s="3">
        <v>1300</v>
      </c>
      <c r="I52">
        <v>8</v>
      </c>
      <c r="J52" s="3">
        <v>59.642400000000002</v>
      </c>
      <c r="K52" s="3">
        <f t="shared" si="2"/>
        <v>1359.6424</v>
      </c>
      <c r="L52" t="s">
        <v>45</v>
      </c>
      <c r="M52" t="s">
        <v>49</v>
      </c>
      <c r="N52">
        <v>1300</v>
      </c>
      <c r="O52" s="1">
        <f t="shared" si="0"/>
        <v>-59.642399999999952</v>
      </c>
      <c r="P52" s="4">
        <f t="shared" si="1"/>
        <v>-4.5878769230769195E-2</v>
      </c>
    </row>
    <row r="53" spans="1:16" ht="15" customHeight="1" x14ac:dyDescent="0.25">
      <c r="A53" s="5">
        <v>43140</v>
      </c>
      <c r="B53" t="s">
        <v>28</v>
      </c>
      <c r="C53" t="s">
        <v>17</v>
      </c>
      <c r="D53" t="s">
        <v>75</v>
      </c>
      <c r="F53" t="s">
        <v>74</v>
      </c>
      <c r="G53" s="2"/>
      <c r="H53" s="3">
        <v>1300</v>
      </c>
      <c r="I53">
        <v>8</v>
      </c>
      <c r="J53" s="3">
        <v>59.642400000000002</v>
      </c>
      <c r="K53" s="3">
        <f t="shared" si="2"/>
        <v>1359.6424</v>
      </c>
      <c r="L53" t="s">
        <v>45</v>
      </c>
      <c r="M53" t="s">
        <v>49</v>
      </c>
      <c r="N53">
        <v>1300</v>
      </c>
      <c r="O53" s="1">
        <f t="shared" si="0"/>
        <v>-59.642399999999952</v>
      </c>
      <c r="P53" s="4">
        <f t="shared" si="1"/>
        <v>-4.5878769230769195E-2</v>
      </c>
    </row>
    <row r="54" spans="1:16" ht="15" customHeight="1" x14ac:dyDescent="0.25">
      <c r="A54" s="5">
        <v>43135</v>
      </c>
      <c r="B54" t="s">
        <v>28</v>
      </c>
      <c r="C54" t="s">
        <v>14</v>
      </c>
      <c r="D54" t="s">
        <v>75</v>
      </c>
      <c r="F54" t="s">
        <v>74</v>
      </c>
      <c r="G54" s="2"/>
      <c r="H54" s="3">
        <v>1500</v>
      </c>
      <c r="I54">
        <v>8</v>
      </c>
      <c r="J54" s="3">
        <v>59.642400000000002</v>
      </c>
      <c r="K54" s="3">
        <f t="shared" si="2"/>
        <v>1559.6424</v>
      </c>
      <c r="L54" t="s">
        <v>45</v>
      </c>
      <c r="M54" t="s">
        <v>49</v>
      </c>
      <c r="N54">
        <v>1500</v>
      </c>
      <c r="O54" s="1">
        <f t="shared" si="0"/>
        <v>-59.642399999999952</v>
      </c>
      <c r="P54" s="4">
        <f t="shared" si="1"/>
        <v>-3.9761599999999966E-2</v>
      </c>
    </row>
    <row r="55" spans="1:16" ht="15" customHeight="1" x14ac:dyDescent="0.25">
      <c r="A55" s="5">
        <v>43136</v>
      </c>
      <c r="B55" t="s">
        <v>28</v>
      </c>
      <c r="C55" t="s">
        <v>14</v>
      </c>
      <c r="D55" t="s">
        <v>75</v>
      </c>
      <c r="F55" t="s">
        <v>74</v>
      </c>
      <c r="G55" s="2"/>
      <c r="H55" s="3">
        <v>1500</v>
      </c>
      <c r="I55">
        <v>8</v>
      </c>
      <c r="J55" s="3">
        <v>59.642400000000002</v>
      </c>
      <c r="K55" s="3">
        <f t="shared" si="2"/>
        <v>1559.6424</v>
      </c>
      <c r="L55" t="s">
        <v>45</v>
      </c>
      <c r="M55" t="s">
        <v>49</v>
      </c>
      <c r="N55">
        <v>1500</v>
      </c>
      <c r="O55" s="1">
        <f t="shared" si="0"/>
        <v>-59.642399999999952</v>
      </c>
      <c r="P55" s="4">
        <f t="shared" si="1"/>
        <v>-3.9761599999999966E-2</v>
      </c>
    </row>
    <row r="56" spans="1:16" ht="15" customHeight="1" x14ac:dyDescent="0.25">
      <c r="A56" s="5">
        <v>43138</v>
      </c>
      <c r="B56" t="s">
        <v>28</v>
      </c>
      <c r="C56" t="s">
        <v>14</v>
      </c>
      <c r="D56" t="s">
        <v>75</v>
      </c>
      <c r="F56" t="s">
        <v>74</v>
      </c>
      <c r="G56" s="2"/>
      <c r="H56" s="3">
        <v>1500</v>
      </c>
      <c r="I56">
        <v>8</v>
      </c>
      <c r="J56" s="3">
        <v>59.642400000000002</v>
      </c>
      <c r="K56" s="3">
        <f t="shared" si="2"/>
        <v>1559.6424</v>
      </c>
      <c r="L56" t="s">
        <v>45</v>
      </c>
      <c r="M56" t="s">
        <v>49</v>
      </c>
      <c r="N56">
        <v>1500</v>
      </c>
      <c r="O56" s="1">
        <f t="shared" si="0"/>
        <v>-59.642399999999952</v>
      </c>
      <c r="P56" s="4">
        <f t="shared" si="1"/>
        <v>-3.9761599999999966E-2</v>
      </c>
    </row>
    <row r="57" spans="1:16" ht="15" customHeight="1" x14ac:dyDescent="0.25">
      <c r="A57" s="5">
        <v>43139</v>
      </c>
      <c r="B57" t="s">
        <v>28</v>
      </c>
      <c r="C57" t="s">
        <v>14</v>
      </c>
      <c r="D57" t="s">
        <v>75</v>
      </c>
      <c r="F57" t="s">
        <v>74</v>
      </c>
      <c r="G57" s="2"/>
      <c r="H57" s="3">
        <v>1500</v>
      </c>
      <c r="I57">
        <v>8</v>
      </c>
      <c r="J57" s="3">
        <v>59.642400000000002</v>
      </c>
      <c r="K57" s="3">
        <f t="shared" si="2"/>
        <v>1559.6424</v>
      </c>
      <c r="L57" t="s">
        <v>45</v>
      </c>
      <c r="M57" t="s">
        <v>49</v>
      </c>
      <c r="N57">
        <v>1500</v>
      </c>
      <c r="O57" s="1">
        <f t="shared" si="0"/>
        <v>-59.642399999999952</v>
      </c>
      <c r="P57" s="4">
        <f t="shared" si="1"/>
        <v>-3.9761599999999966E-2</v>
      </c>
    </row>
    <row r="58" spans="1:16" ht="15" customHeight="1" x14ac:dyDescent="0.25">
      <c r="A58" s="5">
        <v>43140</v>
      </c>
      <c r="B58" t="s">
        <v>28</v>
      </c>
      <c r="C58" t="s">
        <v>14</v>
      </c>
      <c r="D58" t="s">
        <v>75</v>
      </c>
      <c r="F58" t="s">
        <v>74</v>
      </c>
      <c r="G58" s="2"/>
      <c r="H58" s="3">
        <v>1500</v>
      </c>
      <c r="I58">
        <v>8</v>
      </c>
      <c r="J58" s="3">
        <v>59.642400000000002</v>
      </c>
      <c r="K58" s="3">
        <f t="shared" si="2"/>
        <v>1559.6424</v>
      </c>
      <c r="L58" t="s">
        <v>45</v>
      </c>
      <c r="M58" t="s">
        <v>49</v>
      </c>
      <c r="N58">
        <v>1500</v>
      </c>
      <c r="O58" s="1">
        <f t="shared" si="0"/>
        <v>-59.642399999999952</v>
      </c>
      <c r="P58" s="4">
        <f t="shared" si="1"/>
        <v>-3.9761599999999966E-2</v>
      </c>
    </row>
    <row r="59" spans="1:16" ht="15" customHeight="1" x14ac:dyDescent="0.25">
      <c r="A59" s="5">
        <v>43135</v>
      </c>
      <c r="B59" t="s">
        <v>28</v>
      </c>
      <c r="C59" t="s">
        <v>16</v>
      </c>
      <c r="D59" t="s">
        <v>75</v>
      </c>
      <c r="F59" t="s">
        <v>74</v>
      </c>
      <c r="G59" s="2"/>
      <c r="H59" s="3">
        <v>700</v>
      </c>
      <c r="I59">
        <v>8</v>
      </c>
      <c r="J59" s="3">
        <v>59.642400000000002</v>
      </c>
      <c r="K59" s="3">
        <f t="shared" si="2"/>
        <v>759.64239999999995</v>
      </c>
      <c r="L59" t="s">
        <v>45</v>
      </c>
      <c r="M59" t="s">
        <v>49</v>
      </c>
      <c r="N59">
        <v>1200</v>
      </c>
      <c r="O59" s="1">
        <f t="shared" si="0"/>
        <v>440.35760000000005</v>
      </c>
      <c r="P59" s="4">
        <f t="shared" si="1"/>
        <v>0.36696466666666672</v>
      </c>
    </row>
    <row r="60" spans="1:16" ht="15" customHeight="1" x14ac:dyDescent="0.25">
      <c r="A60" s="5">
        <v>43136</v>
      </c>
      <c r="B60" t="s">
        <v>28</v>
      </c>
      <c r="C60" t="s">
        <v>16</v>
      </c>
      <c r="D60" t="s">
        <v>75</v>
      </c>
      <c r="F60" t="s">
        <v>74</v>
      </c>
      <c r="G60" s="2"/>
      <c r="H60" s="3">
        <v>700</v>
      </c>
      <c r="I60">
        <v>8</v>
      </c>
      <c r="J60" s="3">
        <v>59.642400000000002</v>
      </c>
      <c r="K60" s="3">
        <f t="shared" si="2"/>
        <v>759.64239999999995</v>
      </c>
      <c r="L60" t="s">
        <v>45</v>
      </c>
      <c r="M60" t="s">
        <v>49</v>
      </c>
      <c r="N60">
        <v>1200</v>
      </c>
      <c r="O60" s="1">
        <f t="shared" si="0"/>
        <v>440.35760000000005</v>
      </c>
      <c r="P60" s="4">
        <f t="shared" si="1"/>
        <v>0.36696466666666672</v>
      </c>
    </row>
    <row r="61" spans="1:16" ht="15" customHeight="1" x14ac:dyDescent="0.25">
      <c r="A61" s="5">
        <v>43138</v>
      </c>
      <c r="B61" t="s">
        <v>28</v>
      </c>
      <c r="C61" t="s">
        <v>16</v>
      </c>
      <c r="D61" t="s">
        <v>75</v>
      </c>
      <c r="F61" t="s">
        <v>74</v>
      </c>
      <c r="G61" s="2"/>
      <c r="H61" s="3">
        <v>700</v>
      </c>
      <c r="I61">
        <v>8</v>
      </c>
      <c r="J61" s="3">
        <v>59.642400000000002</v>
      </c>
      <c r="K61" s="3">
        <f t="shared" si="2"/>
        <v>759.64239999999995</v>
      </c>
      <c r="L61" t="s">
        <v>45</v>
      </c>
      <c r="M61" t="s">
        <v>49</v>
      </c>
      <c r="N61">
        <v>1200</v>
      </c>
      <c r="O61" s="1">
        <f t="shared" si="0"/>
        <v>440.35760000000005</v>
      </c>
      <c r="P61" s="4">
        <f t="shared" si="1"/>
        <v>0.36696466666666672</v>
      </c>
    </row>
    <row r="62" spans="1:16" ht="15" customHeight="1" x14ac:dyDescent="0.25">
      <c r="A62" s="5">
        <v>43139</v>
      </c>
      <c r="B62" t="s">
        <v>28</v>
      </c>
      <c r="C62" t="s">
        <v>16</v>
      </c>
      <c r="D62" t="s">
        <v>75</v>
      </c>
      <c r="F62" t="s">
        <v>74</v>
      </c>
      <c r="G62" s="2"/>
      <c r="H62" s="3">
        <v>700</v>
      </c>
      <c r="I62">
        <v>8</v>
      </c>
      <c r="J62" s="3">
        <v>59.642400000000002</v>
      </c>
      <c r="K62" s="3">
        <f t="shared" si="2"/>
        <v>759.64239999999995</v>
      </c>
      <c r="L62" t="s">
        <v>45</v>
      </c>
      <c r="M62" t="s">
        <v>49</v>
      </c>
      <c r="N62">
        <v>1200</v>
      </c>
      <c r="O62" s="1">
        <f t="shared" si="0"/>
        <v>440.35760000000005</v>
      </c>
      <c r="P62" s="4">
        <f t="shared" si="1"/>
        <v>0.36696466666666672</v>
      </c>
    </row>
    <row r="63" spans="1:16" ht="15" customHeight="1" x14ac:dyDescent="0.25">
      <c r="A63" s="5">
        <v>43140</v>
      </c>
      <c r="B63" t="s">
        <v>28</v>
      </c>
      <c r="C63" t="s">
        <v>16</v>
      </c>
      <c r="D63" t="s">
        <v>75</v>
      </c>
      <c r="F63" t="s">
        <v>74</v>
      </c>
      <c r="G63" s="2"/>
      <c r="H63" s="3">
        <v>700</v>
      </c>
      <c r="I63">
        <v>8</v>
      </c>
      <c r="J63" s="3">
        <v>59.642400000000002</v>
      </c>
      <c r="K63" s="3">
        <f t="shared" si="2"/>
        <v>759.64239999999995</v>
      </c>
      <c r="L63" t="s">
        <v>45</v>
      </c>
      <c r="M63" t="s">
        <v>49</v>
      </c>
      <c r="N63">
        <v>1200</v>
      </c>
      <c r="O63" s="1">
        <f t="shared" si="0"/>
        <v>440.35760000000005</v>
      </c>
      <c r="P63" s="4">
        <f t="shared" si="1"/>
        <v>0.36696466666666672</v>
      </c>
    </row>
    <row r="64" spans="1:16" ht="15" customHeight="1" x14ac:dyDescent="0.25">
      <c r="A64" s="7">
        <v>43135</v>
      </c>
      <c r="B64" s="8" t="s">
        <v>25</v>
      </c>
      <c r="C64" s="8" t="s">
        <v>1</v>
      </c>
      <c r="D64" s="8" t="s">
        <v>75</v>
      </c>
      <c r="E64" s="8"/>
      <c r="F64" s="8" t="s">
        <v>74</v>
      </c>
      <c r="G64" s="9"/>
      <c r="H64" s="10"/>
      <c r="I64" s="8">
        <v>8</v>
      </c>
      <c r="J64" s="10">
        <v>59.642400000000002</v>
      </c>
      <c r="K64" s="10">
        <f t="shared" si="2"/>
        <v>59.642400000000002</v>
      </c>
      <c r="L64" s="8" t="s">
        <v>45</v>
      </c>
      <c r="M64" s="8" t="s">
        <v>49</v>
      </c>
      <c r="N64" s="8">
        <v>1100</v>
      </c>
      <c r="O64" s="11">
        <f t="shared" si="0"/>
        <v>1040.3576</v>
      </c>
      <c r="P64" s="12">
        <f t="shared" si="1"/>
        <v>0.94577963636363638</v>
      </c>
    </row>
    <row r="65" spans="1:16" ht="15" customHeight="1" x14ac:dyDescent="0.25">
      <c r="A65" s="7">
        <v>43136</v>
      </c>
      <c r="B65" s="8" t="s">
        <v>25</v>
      </c>
      <c r="C65" s="8" t="s">
        <v>1</v>
      </c>
      <c r="D65" s="8" t="s">
        <v>75</v>
      </c>
      <c r="E65" s="8"/>
      <c r="F65" s="8" t="s">
        <v>74</v>
      </c>
      <c r="G65" s="9"/>
      <c r="H65" s="10"/>
      <c r="I65" s="8">
        <v>8</v>
      </c>
      <c r="J65" s="10">
        <v>59.642400000000002</v>
      </c>
      <c r="K65" s="10">
        <f t="shared" si="2"/>
        <v>59.642400000000002</v>
      </c>
      <c r="L65" s="8" t="s">
        <v>45</v>
      </c>
      <c r="M65" s="8" t="s">
        <v>49</v>
      </c>
      <c r="N65" s="8">
        <v>1100</v>
      </c>
      <c r="O65" s="11">
        <f t="shared" si="0"/>
        <v>1040.3576</v>
      </c>
      <c r="P65" s="12">
        <f t="shared" si="1"/>
        <v>0.94577963636363638</v>
      </c>
    </row>
    <row r="66" spans="1:16" ht="15" customHeight="1" x14ac:dyDescent="0.25">
      <c r="A66" s="7">
        <v>43138</v>
      </c>
      <c r="B66" s="8" t="s">
        <v>25</v>
      </c>
      <c r="C66" s="8" t="s">
        <v>1</v>
      </c>
      <c r="D66" s="8" t="s">
        <v>75</v>
      </c>
      <c r="E66" s="8"/>
      <c r="F66" s="8" t="s">
        <v>74</v>
      </c>
      <c r="G66" s="9"/>
      <c r="H66" s="10"/>
      <c r="I66" s="8">
        <v>8</v>
      </c>
      <c r="J66" s="10">
        <v>59.642400000000002</v>
      </c>
      <c r="K66" s="10">
        <f t="shared" si="2"/>
        <v>59.642400000000002</v>
      </c>
      <c r="L66" s="8" t="s">
        <v>45</v>
      </c>
      <c r="M66" s="8" t="s">
        <v>49</v>
      </c>
      <c r="N66" s="8">
        <v>1100</v>
      </c>
      <c r="O66" s="11">
        <f t="shared" si="0"/>
        <v>1040.3576</v>
      </c>
      <c r="P66" s="12">
        <f t="shared" si="1"/>
        <v>0.94577963636363638</v>
      </c>
    </row>
    <row r="67" spans="1:16" ht="15" customHeight="1" x14ac:dyDescent="0.25">
      <c r="A67" s="7">
        <v>43139</v>
      </c>
      <c r="B67" s="8" t="s">
        <v>25</v>
      </c>
      <c r="C67" s="8" t="s">
        <v>1</v>
      </c>
      <c r="D67" s="8" t="s">
        <v>75</v>
      </c>
      <c r="E67" s="8"/>
      <c r="F67" s="8" t="s">
        <v>74</v>
      </c>
      <c r="G67" s="9"/>
      <c r="H67" s="10"/>
      <c r="I67" s="8">
        <v>8</v>
      </c>
      <c r="J67" s="10">
        <v>59.642400000000002</v>
      </c>
      <c r="K67" s="10">
        <f t="shared" si="2"/>
        <v>59.642400000000002</v>
      </c>
      <c r="L67" s="8" t="s">
        <v>45</v>
      </c>
      <c r="M67" s="8" t="s">
        <v>49</v>
      </c>
      <c r="N67" s="8">
        <v>1100</v>
      </c>
      <c r="O67" s="11">
        <f t="shared" si="0"/>
        <v>1040.3576</v>
      </c>
      <c r="P67" s="12">
        <f t="shared" si="1"/>
        <v>0.94577963636363638</v>
      </c>
    </row>
    <row r="68" spans="1:16" ht="15" customHeight="1" x14ac:dyDescent="0.25">
      <c r="A68" s="7">
        <v>43140</v>
      </c>
      <c r="B68" s="8" t="s">
        <v>25</v>
      </c>
      <c r="C68" s="8" t="s">
        <v>1</v>
      </c>
      <c r="D68" s="8" t="s">
        <v>75</v>
      </c>
      <c r="E68" s="8"/>
      <c r="F68" s="8" t="s">
        <v>74</v>
      </c>
      <c r="G68" s="9"/>
      <c r="H68" s="10"/>
      <c r="I68" s="8">
        <v>8</v>
      </c>
      <c r="J68" s="10">
        <v>59.642400000000002</v>
      </c>
      <c r="K68" s="10">
        <f t="shared" si="2"/>
        <v>59.642400000000002</v>
      </c>
      <c r="L68" s="8" t="s">
        <v>45</v>
      </c>
      <c r="M68" s="8" t="s">
        <v>49</v>
      </c>
      <c r="N68" s="8">
        <v>1100</v>
      </c>
      <c r="O68" s="11">
        <f t="shared" ref="O68:O131" si="3">N68-K68</f>
        <v>1040.3576</v>
      </c>
      <c r="P68" s="12">
        <f t="shared" ref="P68:P131" si="4">O68/N68</f>
        <v>0.94577963636363638</v>
      </c>
    </row>
    <row r="69" spans="1:16" ht="15" customHeight="1" x14ac:dyDescent="0.25">
      <c r="A69" s="5">
        <v>43135</v>
      </c>
      <c r="B69" t="s">
        <v>27</v>
      </c>
      <c r="C69" s="6" t="s">
        <v>9</v>
      </c>
      <c r="D69" t="s">
        <v>75</v>
      </c>
      <c r="F69" t="s">
        <v>74</v>
      </c>
      <c r="G69" s="2"/>
      <c r="H69" s="3"/>
      <c r="I69">
        <v>8</v>
      </c>
      <c r="J69" s="3">
        <v>59.642400000000002</v>
      </c>
      <c r="K69" s="3">
        <f t="shared" si="2"/>
        <v>59.642400000000002</v>
      </c>
      <c r="L69" t="s">
        <v>45</v>
      </c>
      <c r="M69" t="s">
        <v>49</v>
      </c>
      <c r="N69">
        <v>1100</v>
      </c>
      <c r="O69" s="1">
        <f t="shared" si="3"/>
        <v>1040.3576</v>
      </c>
      <c r="P69" s="4">
        <f t="shared" si="4"/>
        <v>0.94577963636363638</v>
      </c>
    </row>
    <row r="70" spans="1:16" ht="15" customHeight="1" x14ac:dyDescent="0.25">
      <c r="A70" s="5">
        <v>43136</v>
      </c>
      <c r="B70" t="s">
        <v>27</v>
      </c>
      <c r="C70" t="s">
        <v>9</v>
      </c>
      <c r="D70" t="s">
        <v>75</v>
      </c>
      <c r="F70" t="s">
        <v>74</v>
      </c>
      <c r="G70" s="2"/>
      <c r="H70" s="3"/>
      <c r="I70">
        <v>8</v>
      </c>
      <c r="J70" s="3">
        <v>59.642400000000002</v>
      </c>
      <c r="K70" s="3">
        <f t="shared" ref="K70:K133" si="5">H70+J70</f>
        <v>59.642400000000002</v>
      </c>
      <c r="L70" t="s">
        <v>45</v>
      </c>
      <c r="M70" t="s">
        <v>49</v>
      </c>
      <c r="N70">
        <v>1100</v>
      </c>
      <c r="O70" s="1">
        <f t="shared" si="3"/>
        <v>1040.3576</v>
      </c>
      <c r="P70" s="4">
        <f t="shared" si="4"/>
        <v>0.94577963636363638</v>
      </c>
    </row>
    <row r="71" spans="1:16" ht="15" customHeight="1" x14ac:dyDescent="0.25">
      <c r="A71" s="5">
        <v>43138</v>
      </c>
      <c r="B71" t="s">
        <v>27</v>
      </c>
      <c r="C71" t="s">
        <v>9</v>
      </c>
      <c r="D71" t="s">
        <v>75</v>
      </c>
      <c r="F71" t="s">
        <v>74</v>
      </c>
      <c r="G71" s="2"/>
      <c r="H71" s="3"/>
      <c r="I71">
        <v>8</v>
      </c>
      <c r="J71" s="3">
        <v>59.642400000000002</v>
      </c>
      <c r="K71" s="3">
        <f t="shared" si="5"/>
        <v>59.642400000000002</v>
      </c>
      <c r="L71" t="s">
        <v>45</v>
      </c>
      <c r="M71" t="s">
        <v>49</v>
      </c>
      <c r="N71">
        <v>1100</v>
      </c>
      <c r="O71" s="1">
        <f t="shared" si="3"/>
        <v>1040.3576</v>
      </c>
      <c r="P71" s="4">
        <f t="shared" si="4"/>
        <v>0.94577963636363638</v>
      </c>
    </row>
    <row r="72" spans="1:16" ht="15" customHeight="1" x14ac:dyDescent="0.25">
      <c r="A72" s="5">
        <v>43139</v>
      </c>
      <c r="B72" t="s">
        <v>27</v>
      </c>
      <c r="C72" t="s">
        <v>9</v>
      </c>
      <c r="D72" t="s">
        <v>75</v>
      </c>
      <c r="F72" t="s">
        <v>74</v>
      </c>
      <c r="G72" s="2"/>
      <c r="H72" s="3"/>
      <c r="I72">
        <v>8</v>
      </c>
      <c r="J72" s="3">
        <v>59.642400000000002</v>
      </c>
      <c r="K72" s="3">
        <f t="shared" si="5"/>
        <v>59.642400000000002</v>
      </c>
      <c r="L72" t="s">
        <v>45</v>
      </c>
      <c r="M72" t="s">
        <v>49</v>
      </c>
      <c r="N72">
        <v>1100</v>
      </c>
      <c r="O72" s="1">
        <f t="shared" si="3"/>
        <v>1040.3576</v>
      </c>
      <c r="P72" s="4">
        <f t="shared" si="4"/>
        <v>0.94577963636363638</v>
      </c>
    </row>
    <row r="73" spans="1:16" ht="15" customHeight="1" x14ac:dyDescent="0.25">
      <c r="A73" s="5">
        <v>43140</v>
      </c>
      <c r="B73" t="s">
        <v>27</v>
      </c>
      <c r="C73" t="s">
        <v>9</v>
      </c>
      <c r="D73" t="s">
        <v>75</v>
      </c>
      <c r="F73" t="s">
        <v>74</v>
      </c>
      <c r="G73" s="2"/>
      <c r="H73" s="3"/>
      <c r="I73">
        <v>8</v>
      </c>
      <c r="J73" s="3">
        <v>59.642400000000002</v>
      </c>
      <c r="K73" s="3">
        <f t="shared" si="5"/>
        <v>59.642400000000002</v>
      </c>
      <c r="L73" t="s">
        <v>45</v>
      </c>
      <c r="M73" t="s">
        <v>49</v>
      </c>
      <c r="N73">
        <v>1100</v>
      </c>
      <c r="O73" s="1">
        <f t="shared" si="3"/>
        <v>1040.3576</v>
      </c>
      <c r="P73" s="4">
        <f t="shared" si="4"/>
        <v>0.94577963636363638</v>
      </c>
    </row>
    <row r="74" spans="1:16" ht="15" customHeight="1" x14ac:dyDescent="0.25">
      <c r="A74" s="7">
        <v>43135</v>
      </c>
      <c r="B74" s="8" t="s">
        <v>31</v>
      </c>
      <c r="C74" s="8" t="s">
        <v>57</v>
      </c>
      <c r="D74" s="8" t="s">
        <v>75</v>
      </c>
      <c r="E74" s="8"/>
      <c r="F74" s="8" t="s">
        <v>74</v>
      </c>
      <c r="G74" s="9"/>
      <c r="H74" s="10"/>
      <c r="I74" s="8">
        <v>8</v>
      </c>
      <c r="J74" s="10">
        <v>59.642400000000002</v>
      </c>
      <c r="K74" s="10">
        <f t="shared" si="5"/>
        <v>59.642400000000002</v>
      </c>
      <c r="L74" s="8" t="s">
        <v>45</v>
      </c>
      <c r="M74" s="8" t="s">
        <v>49</v>
      </c>
      <c r="N74" s="8">
        <v>1100</v>
      </c>
      <c r="O74" s="11">
        <f t="shared" si="3"/>
        <v>1040.3576</v>
      </c>
      <c r="P74" s="12">
        <f t="shared" si="4"/>
        <v>0.94577963636363638</v>
      </c>
    </row>
    <row r="75" spans="1:16" ht="15" customHeight="1" x14ac:dyDescent="0.25">
      <c r="A75" s="7">
        <v>43136</v>
      </c>
      <c r="B75" s="8" t="s">
        <v>31</v>
      </c>
      <c r="C75" s="8" t="s">
        <v>57</v>
      </c>
      <c r="D75" s="8" t="s">
        <v>75</v>
      </c>
      <c r="E75" s="8"/>
      <c r="F75" s="8" t="s">
        <v>74</v>
      </c>
      <c r="G75" s="9"/>
      <c r="H75" s="10"/>
      <c r="I75" s="8">
        <v>8</v>
      </c>
      <c r="J75" s="10">
        <v>59.642400000000002</v>
      </c>
      <c r="K75" s="10">
        <f t="shared" si="5"/>
        <v>59.642400000000002</v>
      </c>
      <c r="L75" s="8" t="s">
        <v>45</v>
      </c>
      <c r="M75" s="8" t="s">
        <v>49</v>
      </c>
      <c r="N75" s="8">
        <v>1100</v>
      </c>
      <c r="O75" s="11">
        <f t="shared" si="3"/>
        <v>1040.3576</v>
      </c>
      <c r="P75" s="12">
        <f t="shared" si="4"/>
        <v>0.94577963636363638</v>
      </c>
    </row>
    <row r="76" spans="1:16" ht="15" customHeight="1" x14ac:dyDescent="0.25">
      <c r="A76" s="7">
        <v>43138</v>
      </c>
      <c r="B76" s="8" t="s">
        <v>31</v>
      </c>
      <c r="C76" s="8" t="s">
        <v>57</v>
      </c>
      <c r="D76" s="8" t="s">
        <v>75</v>
      </c>
      <c r="E76" s="8"/>
      <c r="F76" s="8" t="s">
        <v>74</v>
      </c>
      <c r="G76" s="9"/>
      <c r="H76" s="10"/>
      <c r="I76" s="8">
        <v>8</v>
      </c>
      <c r="J76" s="10">
        <v>59.642400000000002</v>
      </c>
      <c r="K76" s="10">
        <f t="shared" si="5"/>
        <v>59.642400000000002</v>
      </c>
      <c r="L76" s="8" t="s">
        <v>45</v>
      </c>
      <c r="M76" s="8" t="s">
        <v>49</v>
      </c>
      <c r="N76" s="8">
        <v>1100</v>
      </c>
      <c r="O76" s="11">
        <f t="shared" si="3"/>
        <v>1040.3576</v>
      </c>
      <c r="P76" s="12">
        <f t="shared" si="4"/>
        <v>0.94577963636363638</v>
      </c>
    </row>
    <row r="77" spans="1:16" ht="15" customHeight="1" x14ac:dyDescent="0.25">
      <c r="A77" s="7">
        <v>43139</v>
      </c>
      <c r="B77" s="8" t="s">
        <v>31</v>
      </c>
      <c r="C77" s="8" t="s">
        <v>57</v>
      </c>
      <c r="D77" s="8" t="s">
        <v>75</v>
      </c>
      <c r="E77" s="8"/>
      <c r="F77" s="8" t="s">
        <v>74</v>
      </c>
      <c r="G77" s="9"/>
      <c r="H77" s="10"/>
      <c r="I77" s="8">
        <v>8</v>
      </c>
      <c r="J77" s="10">
        <v>59.642400000000002</v>
      </c>
      <c r="K77" s="10">
        <f t="shared" si="5"/>
        <v>59.642400000000002</v>
      </c>
      <c r="L77" s="8" t="s">
        <v>45</v>
      </c>
      <c r="M77" s="8" t="s">
        <v>49</v>
      </c>
      <c r="N77" s="8">
        <v>1100</v>
      </c>
      <c r="O77" s="11">
        <f t="shared" si="3"/>
        <v>1040.3576</v>
      </c>
      <c r="P77" s="12">
        <f t="shared" si="4"/>
        <v>0.94577963636363638</v>
      </c>
    </row>
    <row r="78" spans="1:16" ht="15" customHeight="1" x14ac:dyDescent="0.25">
      <c r="A78" s="7">
        <v>43140</v>
      </c>
      <c r="B78" s="8" t="s">
        <v>31</v>
      </c>
      <c r="C78" s="8" t="s">
        <v>57</v>
      </c>
      <c r="D78" s="8" t="s">
        <v>75</v>
      </c>
      <c r="E78" s="8"/>
      <c r="F78" s="8" t="s">
        <v>74</v>
      </c>
      <c r="G78" s="9"/>
      <c r="H78" s="10"/>
      <c r="I78" s="8">
        <v>8</v>
      </c>
      <c r="J78" s="10">
        <v>59.642400000000002</v>
      </c>
      <c r="K78" s="10">
        <f t="shared" si="5"/>
        <v>59.642400000000002</v>
      </c>
      <c r="L78" s="8" t="s">
        <v>45</v>
      </c>
      <c r="M78" s="8" t="s">
        <v>49</v>
      </c>
      <c r="N78" s="8">
        <v>1100</v>
      </c>
      <c r="O78" s="11">
        <f t="shared" si="3"/>
        <v>1040.3576</v>
      </c>
      <c r="P78" s="12">
        <f t="shared" si="4"/>
        <v>0.94577963636363638</v>
      </c>
    </row>
    <row r="79" spans="1:16" ht="15" customHeight="1" x14ac:dyDescent="0.25">
      <c r="A79" s="5">
        <v>43135</v>
      </c>
      <c r="B79" t="s">
        <v>31</v>
      </c>
      <c r="C79" s="6" t="s">
        <v>58</v>
      </c>
      <c r="D79" t="s">
        <v>75</v>
      </c>
      <c r="F79" t="s">
        <v>74</v>
      </c>
      <c r="G79" s="2"/>
      <c r="H79" s="3" t="s">
        <v>76</v>
      </c>
      <c r="I79">
        <v>8</v>
      </c>
      <c r="J79" s="3">
        <v>59.642400000000002</v>
      </c>
      <c r="K79" s="3" t="e">
        <f t="shared" si="5"/>
        <v>#VALUE!</v>
      </c>
      <c r="L79" t="s">
        <v>45</v>
      </c>
      <c r="M79" t="s">
        <v>49</v>
      </c>
      <c r="N79">
        <v>1500</v>
      </c>
      <c r="O79" s="1" t="e">
        <f t="shared" si="3"/>
        <v>#VALUE!</v>
      </c>
      <c r="P79" s="4" t="e">
        <f t="shared" si="4"/>
        <v>#VALUE!</v>
      </c>
    </row>
    <row r="80" spans="1:16" ht="15" customHeight="1" x14ac:dyDescent="0.25">
      <c r="A80" s="5">
        <v>43136</v>
      </c>
      <c r="B80" t="s">
        <v>31</v>
      </c>
      <c r="C80" t="s">
        <v>58</v>
      </c>
      <c r="D80" t="s">
        <v>75</v>
      </c>
      <c r="F80" t="s">
        <v>74</v>
      </c>
      <c r="G80" s="2"/>
      <c r="H80" s="3"/>
      <c r="I80">
        <v>8</v>
      </c>
      <c r="J80" s="3">
        <v>59.642400000000002</v>
      </c>
      <c r="K80" s="3">
        <f t="shared" si="5"/>
        <v>59.642400000000002</v>
      </c>
      <c r="L80" t="s">
        <v>45</v>
      </c>
      <c r="M80" t="s">
        <v>49</v>
      </c>
      <c r="N80">
        <v>1500</v>
      </c>
      <c r="O80" s="1">
        <f t="shared" si="3"/>
        <v>1440.3576</v>
      </c>
      <c r="P80" s="4">
        <f t="shared" si="4"/>
        <v>0.96023840000000005</v>
      </c>
    </row>
    <row r="81" spans="1:16" ht="15" customHeight="1" x14ac:dyDescent="0.25">
      <c r="A81" s="5">
        <v>43138</v>
      </c>
      <c r="B81" t="s">
        <v>31</v>
      </c>
      <c r="C81" t="s">
        <v>58</v>
      </c>
      <c r="D81" t="s">
        <v>75</v>
      </c>
      <c r="F81" t="s">
        <v>74</v>
      </c>
      <c r="G81" s="2"/>
      <c r="H81" s="3"/>
      <c r="I81">
        <v>8</v>
      </c>
      <c r="J81" s="3">
        <v>59.642400000000002</v>
      </c>
      <c r="K81" s="3">
        <f t="shared" si="5"/>
        <v>59.642400000000002</v>
      </c>
      <c r="L81" t="s">
        <v>45</v>
      </c>
      <c r="M81" t="s">
        <v>49</v>
      </c>
      <c r="N81">
        <v>1500</v>
      </c>
      <c r="O81" s="1">
        <f t="shared" si="3"/>
        <v>1440.3576</v>
      </c>
      <c r="P81" s="4">
        <f t="shared" si="4"/>
        <v>0.96023840000000005</v>
      </c>
    </row>
    <row r="82" spans="1:16" ht="15" customHeight="1" x14ac:dyDescent="0.25">
      <c r="A82" s="5">
        <v>43139</v>
      </c>
      <c r="B82" t="s">
        <v>31</v>
      </c>
      <c r="C82" t="s">
        <v>58</v>
      </c>
      <c r="D82" t="s">
        <v>75</v>
      </c>
      <c r="F82" t="s">
        <v>74</v>
      </c>
      <c r="G82" s="2"/>
      <c r="H82" s="3"/>
      <c r="I82">
        <v>8</v>
      </c>
      <c r="J82" s="3">
        <v>59.642400000000002</v>
      </c>
      <c r="K82" s="3">
        <f t="shared" si="5"/>
        <v>59.642400000000002</v>
      </c>
      <c r="L82" t="s">
        <v>45</v>
      </c>
      <c r="M82" t="s">
        <v>49</v>
      </c>
      <c r="N82">
        <v>1500</v>
      </c>
      <c r="O82" s="1">
        <f t="shared" si="3"/>
        <v>1440.3576</v>
      </c>
      <c r="P82" s="4">
        <f t="shared" si="4"/>
        <v>0.96023840000000005</v>
      </c>
    </row>
    <row r="83" spans="1:16" ht="15" customHeight="1" x14ac:dyDescent="0.25">
      <c r="A83" s="5">
        <v>43140</v>
      </c>
      <c r="B83" t="s">
        <v>31</v>
      </c>
      <c r="C83" t="s">
        <v>58</v>
      </c>
      <c r="D83" t="s">
        <v>75</v>
      </c>
      <c r="F83" t="s">
        <v>74</v>
      </c>
      <c r="G83" s="2"/>
      <c r="H83" s="3"/>
      <c r="I83">
        <v>8</v>
      </c>
      <c r="J83" s="3">
        <v>59.642400000000002</v>
      </c>
      <c r="K83" s="3">
        <f t="shared" si="5"/>
        <v>59.642400000000002</v>
      </c>
      <c r="L83" t="s">
        <v>45</v>
      </c>
      <c r="M83" t="s">
        <v>49</v>
      </c>
      <c r="N83">
        <v>1500</v>
      </c>
      <c r="O83" s="1">
        <f t="shared" si="3"/>
        <v>1440.3576</v>
      </c>
      <c r="P83" s="4">
        <f t="shared" si="4"/>
        <v>0.96023840000000005</v>
      </c>
    </row>
    <row r="84" spans="1:16" ht="15" customHeight="1" x14ac:dyDescent="0.25">
      <c r="A84" s="7">
        <v>43135</v>
      </c>
      <c r="B84" s="8" t="s">
        <v>22</v>
      </c>
      <c r="C84" s="8" t="s">
        <v>59</v>
      </c>
      <c r="D84" s="8" t="s">
        <v>75</v>
      </c>
      <c r="E84" s="8"/>
      <c r="F84" s="8" t="s">
        <v>74</v>
      </c>
      <c r="G84" s="9"/>
      <c r="H84" s="10" t="s">
        <v>76</v>
      </c>
      <c r="I84" s="8">
        <v>8</v>
      </c>
      <c r="J84" s="10">
        <v>59.642400000000002</v>
      </c>
      <c r="K84" s="10" t="e">
        <f t="shared" si="5"/>
        <v>#VALUE!</v>
      </c>
      <c r="L84" s="8" t="s">
        <v>45</v>
      </c>
      <c r="M84" s="8" t="s">
        <v>49</v>
      </c>
      <c r="N84" s="8">
        <v>1050</v>
      </c>
      <c r="O84" s="11" t="e">
        <f t="shared" si="3"/>
        <v>#VALUE!</v>
      </c>
      <c r="P84" s="12" t="e">
        <f t="shared" si="4"/>
        <v>#VALUE!</v>
      </c>
    </row>
    <row r="85" spans="1:16" ht="15" customHeight="1" x14ac:dyDescent="0.25">
      <c r="A85" s="7">
        <v>43136</v>
      </c>
      <c r="B85" s="8" t="s">
        <v>22</v>
      </c>
      <c r="C85" s="8" t="s">
        <v>59</v>
      </c>
      <c r="D85" s="8" t="s">
        <v>75</v>
      </c>
      <c r="E85" s="8"/>
      <c r="F85" s="8" t="s">
        <v>74</v>
      </c>
      <c r="G85" s="9"/>
      <c r="H85" s="10"/>
      <c r="I85" s="8">
        <v>8</v>
      </c>
      <c r="J85" s="10">
        <v>59.642400000000002</v>
      </c>
      <c r="K85" s="10">
        <f t="shared" si="5"/>
        <v>59.642400000000002</v>
      </c>
      <c r="L85" s="8" t="s">
        <v>45</v>
      </c>
      <c r="M85" s="8" t="s">
        <v>49</v>
      </c>
      <c r="N85" s="8">
        <v>1050</v>
      </c>
      <c r="O85" s="11">
        <f t="shared" si="3"/>
        <v>990.35760000000005</v>
      </c>
      <c r="P85" s="12">
        <f t="shared" si="4"/>
        <v>0.94319771428571431</v>
      </c>
    </row>
    <row r="86" spans="1:16" ht="15" customHeight="1" x14ac:dyDescent="0.25">
      <c r="A86" s="7">
        <v>43138</v>
      </c>
      <c r="B86" s="8" t="s">
        <v>22</v>
      </c>
      <c r="C86" s="8" t="s">
        <v>59</v>
      </c>
      <c r="D86" s="8" t="s">
        <v>75</v>
      </c>
      <c r="E86" s="8"/>
      <c r="F86" s="8" t="s">
        <v>74</v>
      </c>
      <c r="G86" s="9"/>
      <c r="H86" s="10"/>
      <c r="I86" s="8">
        <v>8</v>
      </c>
      <c r="J86" s="10">
        <v>59.642400000000002</v>
      </c>
      <c r="K86" s="10">
        <f t="shared" si="5"/>
        <v>59.642400000000002</v>
      </c>
      <c r="L86" s="8" t="s">
        <v>45</v>
      </c>
      <c r="M86" s="8" t="s">
        <v>49</v>
      </c>
      <c r="N86" s="8">
        <v>1050</v>
      </c>
      <c r="O86" s="11">
        <f t="shared" si="3"/>
        <v>990.35760000000005</v>
      </c>
      <c r="P86" s="12">
        <f t="shared" si="4"/>
        <v>0.94319771428571431</v>
      </c>
    </row>
    <row r="87" spans="1:16" ht="15" customHeight="1" x14ac:dyDescent="0.25">
      <c r="A87" s="7">
        <v>43139</v>
      </c>
      <c r="B87" s="8" t="s">
        <v>22</v>
      </c>
      <c r="C87" s="8" t="s">
        <v>59</v>
      </c>
      <c r="D87" s="8" t="s">
        <v>75</v>
      </c>
      <c r="E87" s="8"/>
      <c r="F87" s="8" t="s">
        <v>74</v>
      </c>
      <c r="G87" s="9"/>
      <c r="H87" s="10"/>
      <c r="I87" s="8">
        <v>8</v>
      </c>
      <c r="J87" s="10">
        <v>59.642400000000002</v>
      </c>
      <c r="K87" s="10">
        <f t="shared" si="5"/>
        <v>59.642400000000002</v>
      </c>
      <c r="L87" s="8" t="s">
        <v>45</v>
      </c>
      <c r="M87" s="8" t="s">
        <v>49</v>
      </c>
      <c r="N87" s="8">
        <v>1050</v>
      </c>
      <c r="O87" s="11">
        <f t="shared" si="3"/>
        <v>990.35760000000005</v>
      </c>
      <c r="P87" s="12">
        <f t="shared" si="4"/>
        <v>0.94319771428571431</v>
      </c>
    </row>
    <row r="88" spans="1:16" ht="15" customHeight="1" x14ac:dyDescent="0.25">
      <c r="A88" s="7">
        <v>43140</v>
      </c>
      <c r="B88" s="8" t="s">
        <v>22</v>
      </c>
      <c r="C88" s="8" t="s">
        <v>59</v>
      </c>
      <c r="D88" s="8" t="s">
        <v>75</v>
      </c>
      <c r="E88" s="8"/>
      <c r="F88" s="8" t="s">
        <v>74</v>
      </c>
      <c r="G88" s="9"/>
      <c r="H88" s="10"/>
      <c r="I88" s="8">
        <v>8</v>
      </c>
      <c r="J88" s="10">
        <v>59.642400000000002</v>
      </c>
      <c r="K88" s="10">
        <f t="shared" si="5"/>
        <v>59.642400000000002</v>
      </c>
      <c r="L88" s="8" t="s">
        <v>45</v>
      </c>
      <c r="M88" s="8" t="s">
        <v>49</v>
      </c>
      <c r="N88" s="8">
        <v>1050</v>
      </c>
      <c r="O88" s="11">
        <f t="shared" si="3"/>
        <v>990.35760000000005</v>
      </c>
      <c r="P88" s="12">
        <f t="shared" si="4"/>
        <v>0.94319771428571431</v>
      </c>
    </row>
    <row r="89" spans="1:16" ht="15" customHeight="1" x14ac:dyDescent="0.25">
      <c r="A89" s="5">
        <v>43135</v>
      </c>
      <c r="B89" t="s">
        <v>22</v>
      </c>
      <c r="C89" t="s">
        <v>12</v>
      </c>
      <c r="D89" t="s">
        <v>75</v>
      </c>
      <c r="F89" t="s">
        <v>74</v>
      </c>
      <c r="G89" s="2"/>
      <c r="H89" s="3">
        <v>1050</v>
      </c>
      <c r="I89">
        <v>8</v>
      </c>
      <c r="J89" s="3">
        <v>59.642400000000002</v>
      </c>
      <c r="K89" s="3">
        <f t="shared" si="5"/>
        <v>1109.6424</v>
      </c>
      <c r="L89" t="s">
        <v>45</v>
      </c>
      <c r="M89" t="s">
        <v>49</v>
      </c>
      <c r="N89">
        <v>1050</v>
      </c>
      <c r="O89" s="1">
        <f t="shared" si="3"/>
        <v>-59.642399999999952</v>
      </c>
      <c r="P89" s="4">
        <f t="shared" si="4"/>
        <v>-5.6802285714285666E-2</v>
      </c>
    </row>
    <row r="90" spans="1:16" ht="15" customHeight="1" x14ac:dyDescent="0.25">
      <c r="A90" s="5">
        <v>43136</v>
      </c>
      <c r="B90" t="s">
        <v>22</v>
      </c>
      <c r="C90" t="s">
        <v>12</v>
      </c>
      <c r="D90" t="s">
        <v>75</v>
      </c>
      <c r="F90" t="s">
        <v>74</v>
      </c>
      <c r="G90" s="2"/>
      <c r="H90" s="3">
        <v>1050</v>
      </c>
      <c r="I90">
        <v>8</v>
      </c>
      <c r="J90" s="3">
        <v>59.642400000000002</v>
      </c>
      <c r="K90" s="3">
        <f t="shared" si="5"/>
        <v>1109.6424</v>
      </c>
      <c r="L90" t="s">
        <v>45</v>
      </c>
      <c r="M90" t="s">
        <v>49</v>
      </c>
      <c r="N90">
        <v>1050</v>
      </c>
      <c r="O90" s="1">
        <f t="shared" si="3"/>
        <v>-59.642399999999952</v>
      </c>
      <c r="P90" s="4">
        <f t="shared" si="4"/>
        <v>-5.6802285714285666E-2</v>
      </c>
    </row>
    <row r="91" spans="1:16" ht="15" customHeight="1" x14ac:dyDescent="0.25">
      <c r="A91" s="5">
        <v>43138</v>
      </c>
      <c r="B91" t="s">
        <v>22</v>
      </c>
      <c r="C91" t="s">
        <v>12</v>
      </c>
      <c r="D91" t="s">
        <v>75</v>
      </c>
      <c r="F91" t="s">
        <v>74</v>
      </c>
      <c r="G91" s="2"/>
      <c r="H91" s="3">
        <v>1050</v>
      </c>
      <c r="I91">
        <v>8</v>
      </c>
      <c r="J91" s="3">
        <v>59.642400000000002</v>
      </c>
      <c r="K91" s="3">
        <f t="shared" si="5"/>
        <v>1109.6424</v>
      </c>
      <c r="L91" t="s">
        <v>45</v>
      </c>
      <c r="M91" t="s">
        <v>49</v>
      </c>
      <c r="N91">
        <v>1050</v>
      </c>
      <c r="O91" s="1">
        <f t="shared" si="3"/>
        <v>-59.642399999999952</v>
      </c>
      <c r="P91" s="4">
        <f t="shared" si="4"/>
        <v>-5.6802285714285666E-2</v>
      </c>
    </row>
    <row r="92" spans="1:16" ht="15" customHeight="1" x14ac:dyDescent="0.25">
      <c r="A92" s="5">
        <v>43139</v>
      </c>
      <c r="B92" t="s">
        <v>22</v>
      </c>
      <c r="C92" t="s">
        <v>12</v>
      </c>
      <c r="D92" t="s">
        <v>75</v>
      </c>
      <c r="F92" t="s">
        <v>74</v>
      </c>
      <c r="G92" s="2"/>
      <c r="H92" s="3">
        <v>1050</v>
      </c>
      <c r="I92">
        <v>8</v>
      </c>
      <c r="J92" s="3">
        <v>59.642400000000002</v>
      </c>
      <c r="K92" s="3">
        <f t="shared" si="5"/>
        <v>1109.6424</v>
      </c>
      <c r="L92" t="s">
        <v>45</v>
      </c>
      <c r="M92" t="s">
        <v>49</v>
      </c>
      <c r="N92">
        <v>1050</v>
      </c>
      <c r="O92" s="1">
        <f t="shared" si="3"/>
        <v>-59.642399999999952</v>
      </c>
      <c r="P92" s="4">
        <f t="shared" si="4"/>
        <v>-5.6802285714285666E-2</v>
      </c>
    </row>
    <row r="93" spans="1:16" ht="15" customHeight="1" x14ac:dyDescent="0.25">
      <c r="A93" s="5">
        <v>43140</v>
      </c>
      <c r="B93" t="s">
        <v>22</v>
      </c>
      <c r="C93" t="s">
        <v>12</v>
      </c>
      <c r="D93" t="s">
        <v>75</v>
      </c>
      <c r="F93" t="s">
        <v>74</v>
      </c>
      <c r="G93" s="2"/>
      <c r="H93" s="3">
        <v>1050</v>
      </c>
      <c r="I93">
        <v>8</v>
      </c>
      <c r="J93" s="3">
        <v>59.642400000000002</v>
      </c>
      <c r="K93" s="3">
        <f t="shared" si="5"/>
        <v>1109.6424</v>
      </c>
      <c r="L93" t="s">
        <v>45</v>
      </c>
      <c r="M93" t="s">
        <v>49</v>
      </c>
      <c r="N93">
        <v>1050</v>
      </c>
      <c r="O93" s="1">
        <f t="shared" si="3"/>
        <v>-59.642399999999952</v>
      </c>
      <c r="P93" s="4">
        <f t="shared" si="4"/>
        <v>-5.6802285714285666E-2</v>
      </c>
    </row>
    <row r="94" spans="1:16" ht="15" customHeight="1" x14ac:dyDescent="0.25">
      <c r="A94" s="5">
        <v>43135</v>
      </c>
      <c r="B94" t="s">
        <v>22</v>
      </c>
      <c r="C94" t="s">
        <v>10</v>
      </c>
      <c r="D94" t="s">
        <v>75</v>
      </c>
      <c r="F94" t="s">
        <v>74</v>
      </c>
      <c r="G94" s="2"/>
      <c r="H94" s="3">
        <v>980</v>
      </c>
      <c r="I94">
        <v>8</v>
      </c>
      <c r="J94" s="3">
        <v>59.642400000000002</v>
      </c>
      <c r="K94" s="3">
        <f t="shared" si="5"/>
        <v>1039.6424</v>
      </c>
      <c r="L94" t="s">
        <v>45</v>
      </c>
      <c r="M94" t="s">
        <v>49</v>
      </c>
      <c r="N94">
        <v>1050</v>
      </c>
      <c r="O94" s="1">
        <f t="shared" si="3"/>
        <v>10.357600000000048</v>
      </c>
      <c r="P94" s="4">
        <f t="shared" si="4"/>
        <v>9.8643809523809977E-3</v>
      </c>
    </row>
    <row r="95" spans="1:16" ht="15" customHeight="1" x14ac:dyDescent="0.25">
      <c r="A95" s="5">
        <v>43136</v>
      </c>
      <c r="B95" t="s">
        <v>22</v>
      </c>
      <c r="C95" t="s">
        <v>10</v>
      </c>
      <c r="D95" t="s">
        <v>75</v>
      </c>
      <c r="F95" t="s">
        <v>74</v>
      </c>
      <c r="G95" s="2"/>
      <c r="H95" s="3">
        <v>980</v>
      </c>
      <c r="I95">
        <v>8</v>
      </c>
      <c r="J95" s="3">
        <v>59.642400000000002</v>
      </c>
      <c r="K95" s="3">
        <f t="shared" si="5"/>
        <v>1039.6424</v>
      </c>
      <c r="L95" t="s">
        <v>45</v>
      </c>
      <c r="M95" t="s">
        <v>49</v>
      </c>
      <c r="N95">
        <v>1050</v>
      </c>
      <c r="O95" s="1">
        <f t="shared" si="3"/>
        <v>10.357600000000048</v>
      </c>
      <c r="P95" s="4">
        <f t="shared" si="4"/>
        <v>9.8643809523809977E-3</v>
      </c>
    </row>
    <row r="96" spans="1:16" ht="15" customHeight="1" x14ac:dyDescent="0.25">
      <c r="A96" s="5">
        <v>43138</v>
      </c>
      <c r="B96" t="s">
        <v>22</v>
      </c>
      <c r="C96" t="s">
        <v>10</v>
      </c>
      <c r="D96" t="s">
        <v>75</v>
      </c>
      <c r="F96" t="s">
        <v>74</v>
      </c>
      <c r="G96" s="2"/>
      <c r="H96" s="3">
        <v>980</v>
      </c>
      <c r="I96">
        <v>8</v>
      </c>
      <c r="J96" s="3">
        <v>59.642400000000002</v>
      </c>
      <c r="K96" s="3">
        <f t="shared" si="5"/>
        <v>1039.6424</v>
      </c>
      <c r="L96" t="s">
        <v>45</v>
      </c>
      <c r="M96" t="s">
        <v>49</v>
      </c>
      <c r="N96">
        <v>1050</v>
      </c>
      <c r="O96" s="1">
        <f t="shared" si="3"/>
        <v>10.357600000000048</v>
      </c>
      <c r="P96" s="4">
        <f t="shared" si="4"/>
        <v>9.8643809523809977E-3</v>
      </c>
    </row>
    <row r="97" spans="1:16" ht="15" customHeight="1" x14ac:dyDescent="0.25">
      <c r="A97" s="5">
        <v>43139</v>
      </c>
      <c r="B97" t="s">
        <v>22</v>
      </c>
      <c r="C97" t="s">
        <v>10</v>
      </c>
      <c r="D97" t="s">
        <v>75</v>
      </c>
      <c r="F97" t="s">
        <v>74</v>
      </c>
      <c r="G97" s="2"/>
      <c r="H97" s="3">
        <v>980</v>
      </c>
      <c r="I97">
        <v>8</v>
      </c>
      <c r="J97" s="3">
        <v>59.642400000000002</v>
      </c>
      <c r="K97" s="3">
        <f t="shared" si="5"/>
        <v>1039.6424</v>
      </c>
      <c r="L97" t="s">
        <v>45</v>
      </c>
      <c r="M97" t="s">
        <v>49</v>
      </c>
      <c r="N97">
        <v>1050</v>
      </c>
      <c r="O97" s="1">
        <f t="shared" si="3"/>
        <v>10.357600000000048</v>
      </c>
      <c r="P97" s="4">
        <f t="shared" si="4"/>
        <v>9.8643809523809977E-3</v>
      </c>
    </row>
    <row r="98" spans="1:16" ht="15" customHeight="1" x14ac:dyDescent="0.25">
      <c r="A98" s="5">
        <v>43140</v>
      </c>
      <c r="B98" t="s">
        <v>22</v>
      </c>
      <c r="C98" t="s">
        <v>10</v>
      </c>
      <c r="D98" t="s">
        <v>75</v>
      </c>
      <c r="F98" t="s">
        <v>74</v>
      </c>
      <c r="G98" s="2"/>
      <c r="H98" s="3">
        <v>980</v>
      </c>
      <c r="I98">
        <v>8</v>
      </c>
      <c r="J98" s="3">
        <v>59.642400000000002</v>
      </c>
      <c r="K98" s="3">
        <f t="shared" si="5"/>
        <v>1039.6424</v>
      </c>
      <c r="L98" t="s">
        <v>45</v>
      </c>
      <c r="M98" t="s">
        <v>49</v>
      </c>
      <c r="N98">
        <v>1050</v>
      </c>
      <c r="O98" s="1">
        <f t="shared" si="3"/>
        <v>10.357600000000048</v>
      </c>
      <c r="P98" s="4">
        <f t="shared" si="4"/>
        <v>9.8643809523809977E-3</v>
      </c>
    </row>
    <row r="99" spans="1:16" ht="15" customHeight="1" x14ac:dyDescent="0.25">
      <c r="A99" s="5">
        <v>43135</v>
      </c>
      <c r="B99" t="s">
        <v>22</v>
      </c>
      <c r="C99" t="s">
        <v>11</v>
      </c>
      <c r="D99" t="s">
        <v>75</v>
      </c>
      <c r="F99" t="s">
        <v>74</v>
      </c>
      <c r="G99" s="2"/>
      <c r="H99" s="3">
        <v>980</v>
      </c>
      <c r="I99">
        <v>8</v>
      </c>
      <c r="J99" s="3">
        <v>59.642400000000002</v>
      </c>
      <c r="K99" s="3">
        <f t="shared" si="5"/>
        <v>1039.6424</v>
      </c>
      <c r="L99" t="s">
        <v>45</v>
      </c>
      <c r="M99" t="s">
        <v>49</v>
      </c>
      <c r="N99">
        <v>1000</v>
      </c>
      <c r="O99" s="1">
        <f t="shared" si="3"/>
        <v>-39.642399999999952</v>
      </c>
      <c r="P99" s="4">
        <f t="shared" si="4"/>
        <v>-3.9642399999999953E-2</v>
      </c>
    </row>
    <row r="100" spans="1:16" ht="15" customHeight="1" x14ac:dyDescent="0.25">
      <c r="A100" s="5">
        <v>43136</v>
      </c>
      <c r="B100" t="s">
        <v>22</v>
      </c>
      <c r="C100" t="s">
        <v>11</v>
      </c>
      <c r="D100" t="s">
        <v>75</v>
      </c>
      <c r="F100" t="s">
        <v>74</v>
      </c>
      <c r="G100" s="2"/>
      <c r="H100" s="3">
        <v>980</v>
      </c>
      <c r="I100">
        <v>8</v>
      </c>
      <c r="J100" s="3">
        <v>59.642400000000002</v>
      </c>
      <c r="K100" s="3">
        <f t="shared" si="5"/>
        <v>1039.6424</v>
      </c>
      <c r="L100" t="s">
        <v>45</v>
      </c>
      <c r="M100" t="s">
        <v>49</v>
      </c>
      <c r="N100">
        <v>1000</v>
      </c>
      <c r="O100" s="1">
        <f t="shared" si="3"/>
        <v>-39.642399999999952</v>
      </c>
      <c r="P100" s="4">
        <f t="shared" si="4"/>
        <v>-3.9642399999999953E-2</v>
      </c>
    </row>
    <row r="101" spans="1:16" ht="15" customHeight="1" x14ac:dyDescent="0.25">
      <c r="A101" s="5">
        <v>43138</v>
      </c>
      <c r="B101" t="s">
        <v>22</v>
      </c>
      <c r="C101" t="s">
        <v>11</v>
      </c>
      <c r="D101" t="s">
        <v>75</v>
      </c>
      <c r="F101" t="s">
        <v>74</v>
      </c>
      <c r="G101" s="2"/>
      <c r="H101" s="3">
        <v>980</v>
      </c>
      <c r="I101">
        <v>8</v>
      </c>
      <c r="J101" s="3">
        <v>59.642400000000002</v>
      </c>
      <c r="K101" s="3">
        <f t="shared" si="5"/>
        <v>1039.6424</v>
      </c>
      <c r="L101" t="s">
        <v>45</v>
      </c>
      <c r="M101" t="s">
        <v>49</v>
      </c>
      <c r="N101">
        <v>1000</v>
      </c>
      <c r="O101" s="1">
        <f t="shared" si="3"/>
        <v>-39.642399999999952</v>
      </c>
      <c r="P101" s="4">
        <f t="shared" si="4"/>
        <v>-3.9642399999999953E-2</v>
      </c>
    </row>
    <row r="102" spans="1:16" ht="15" customHeight="1" x14ac:dyDescent="0.25">
      <c r="A102" s="5">
        <v>43139</v>
      </c>
      <c r="B102" t="s">
        <v>22</v>
      </c>
      <c r="C102" t="s">
        <v>11</v>
      </c>
      <c r="D102" t="s">
        <v>75</v>
      </c>
      <c r="F102" t="s">
        <v>74</v>
      </c>
      <c r="G102" s="2"/>
      <c r="H102" s="3">
        <v>980</v>
      </c>
      <c r="I102">
        <v>8</v>
      </c>
      <c r="J102" s="3">
        <v>59.642400000000002</v>
      </c>
      <c r="K102" s="3">
        <f t="shared" si="5"/>
        <v>1039.6424</v>
      </c>
      <c r="L102" t="s">
        <v>45</v>
      </c>
      <c r="M102" t="s">
        <v>49</v>
      </c>
      <c r="N102">
        <v>1000</v>
      </c>
      <c r="O102" s="1">
        <f t="shared" si="3"/>
        <v>-39.642399999999952</v>
      </c>
      <c r="P102" s="4">
        <f t="shared" si="4"/>
        <v>-3.9642399999999953E-2</v>
      </c>
    </row>
    <row r="103" spans="1:16" ht="15" customHeight="1" x14ac:dyDescent="0.25">
      <c r="A103" s="5">
        <v>43140</v>
      </c>
      <c r="B103" t="s">
        <v>22</v>
      </c>
      <c r="C103" t="s">
        <v>11</v>
      </c>
      <c r="D103" t="s">
        <v>75</v>
      </c>
      <c r="F103" t="s">
        <v>74</v>
      </c>
      <c r="G103" s="2"/>
      <c r="H103" s="3">
        <v>980</v>
      </c>
      <c r="I103">
        <v>8</v>
      </c>
      <c r="J103" s="3">
        <v>59.642400000000002</v>
      </c>
      <c r="K103" s="3">
        <f t="shared" si="5"/>
        <v>1039.6424</v>
      </c>
      <c r="L103" t="s">
        <v>45</v>
      </c>
      <c r="M103" t="s">
        <v>49</v>
      </c>
      <c r="N103">
        <v>1000</v>
      </c>
      <c r="O103" s="1">
        <f t="shared" si="3"/>
        <v>-39.642399999999952</v>
      </c>
      <c r="P103" s="4">
        <f t="shared" si="4"/>
        <v>-3.9642399999999953E-2</v>
      </c>
    </row>
    <row r="104" spans="1:16" ht="15" customHeight="1" x14ac:dyDescent="0.25">
      <c r="A104" s="5">
        <v>43135</v>
      </c>
      <c r="B104" t="s">
        <v>22</v>
      </c>
      <c r="C104" t="s">
        <v>13</v>
      </c>
      <c r="D104" t="s">
        <v>75</v>
      </c>
      <c r="F104" t="s">
        <v>74</v>
      </c>
      <c r="G104" s="2"/>
      <c r="H104" s="3">
        <v>1150</v>
      </c>
      <c r="I104">
        <v>8</v>
      </c>
      <c r="J104" s="3">
        <v>59.642400000000002</v>
      </c>
      <c r="K104" s="3">
        <f t="shared" si="5"/>
        <v>1209.6424</v>
      </c>
      <c r="L104" t="s">
        <v>45</v>
      </c>
      <c r="M104" t="s">
        <v>49</v>
      </c>
      <c r="N104">
        <v>1150</v>
      </c>
      <c r="O104" s="1">
        <f t="shared" si="3"/>
        <v>-59.642399999999952</v>
      </c>
      <c r="P104" s="4">
        <f t="shared" si="4"/>
        <v>-5.1862956521739091E-2</v>
      </c>
    </row>
    <row r="105" spans="1:16" ht="15" customHeight="1" x14ac:dyDescent="0.25">
      <c r="A105" s="5">
        <v>43136</v>
      </c>
      <c r="B105" t="s">
        <v>22</v>
      </c>
      <c r="C105" t="s">
        <v>13</v>
      </c>
      <c r="D105" t="s">
        <v>75</v>
      </c>
      <c r="F105" t="s">
        <v>74</v>
      </c>
      <c r="G105" s="2"/>
      <c r="H105" s="3">
        <v>1150</v>
      </c>
      <c r="I105">
        <v>8</v>
      </c>
      <c r="J105" s="3">
        <v>59.642400000000002</v>
      </c>
      <c r="K105" s="3">
        <f t="shared" si="5"/>
        <v>1209.6424</v>
      </c>
      <c r="L105" t="s">
        <v>45</v>
      </c>
      <c r="M105" t="s">
        <v>49</v>
      </c>
      <c r="N105">
        <v>1150</v>
      </c>
      <c r="O105" s="1">
        <f t="shared" si="3"/>
        <v>-59.642399999999952</v>
      </c>
      <c r="P105" s="4">
        <f t="shared" si="4"/>
        <v>-5.1862956521739091E-2</v>
      </c>
    </row>
    <row r="106" spans="1:16" ht="15" customHeight="1" x14ac:dyDescent="0.25">
      <c r="A106" s="5">
        <v>43138</v>
      </c>
      <c r="B106" t="s">
        <v>22</v>
      </c>
      <c r="C106" t="s">
        <v>13</v>
      </c>
      <c r="D106" t="s">
        <v>75</v>
      </c>
      <c r="F106" t="s">
        <v>74</v>
      </c>
      <c r="G106" s="2"/>
      <c r="H106" s="3">
        <v>1150</v>
      </c>
      <c r="I106">
        <v>8</v>
      </c>
      <c r="J106" s="3">
        <v>59.642400000000002</v>
      </c>
      <c r="K106" s="3">
        <f t="shared" si="5"/>
        <v>1209.6424</v>
      </c>
      <c r="L106" t="s">
        <v>45</v>
      </c>
      <c r="M106" t="s">
        <v>49</v>
      </c>
      <c r="N106">
        <v>1150</v>
      </c>
      <c r="O106" s="1">
        <f t="shared" si="3"/>
        <v>-59.642399999999952</v>
      </c>
      <c r="P106" s="4">
        <f t="shared" si="4"/>
        <v>-5.1862956521739091E-2</v>
      </c>
    </row>
    <row r="107" spans="1:16" ht="15" customHeight="1" x14ac:dyDescent="0.25">
      <c r="A107" s="5">
        <v>43139</v>
      </c>
      <c r="B107" t="s">
        <v>22</v>
      </c>
      <c r="C107" t="s">
        <v>13</v>
      </c>
      <c r="D107" t="s">
        <v>75</v>
      </c>
      <c r="F107" t="s">
        <v>74</v>
      </c>
      <c r="G107" s="2"/>
      <c r="H107" s="3">
        <v>1150</v>
      </c>
      <c r="I107">
        <v>8</v>
      </c>
      <c r="J107" s="3">
        <v>59.642400000000002</v>
      </c>
      <c r="K107" s="3">
        <f t="shared" si="5"/>
        <v>1209.6424</v>
      </c>
      <c r="L107" t="s">
        <v>45</v>
      </c>
      <c r="M107" t="s">
        <v>49</v>
      </c>
      <c r="N107">
        <v>1150</v>
      </c>
      <c r="O107" s="1">
        <f t="shared" si="3"/>
        <v>-59.642399999999952</v>
      </c>
      <c r="P107" s="4">
        <f t="shared" si="4"/>
        <v>-5.1862956521739091E-2</v>
      </c>
    </row>
    <row r="108" spans="1:16" ht="15" customHeight="1" x14ac:dyDescent="0.25">
      <c r="A108" s="5">
        <v>43140</v>
      </c>
      <c r="B108" t="s">
        <v>22</v>
      </c>
      <c r="C108" t="s">
        <v>13</v>
      </c>
      <c r="D108" t="s">
        <v>75</v>
      </c>
      <c r="F108" t="s">
        <v>74</v>
      </c>
      <c r="G108" s="2"/>
      <c r="H108" s="3">
        <v>1150</v>
      </c>
      <c r="I108">
        <v>8</v>
      </c>
      <c r="J108" s="3">
        <v>59.642400000000002</v>
      </c>
      <c r="K108" s="3">
        <f t="shared" si="5"/>
        <v>1209.6424</v>
      </c>
      <c r="L108" t="s">
        <v>45</v>
      </c>
      <c r="M108" t="s">
        <v>49</v>
      </c>
      <c r="N108">
        <v>1150</v>
      </c>
      <c r="O108" s="1">
        <f t="shared" si="3"/>
        <v>-59.642399999999952</v>
      </c>
      <c r="P108" s="4">
        <f t="shared" si="4"/>
        <v>-5.1862956521739091E-2</v>
      </c>
    </row>
    <row r="109" spans="1:16" ht="15" customHeight="1" x14ac:dyDescent="0.25">
      <c r="A109" s="5">
        <v>43135</v>
      </c>
      <c r="B109" t="s">
        <v>26</v>
      </c>
      <c r="C109" t="s">
        <v>4</v>
      </c>
      <c r="D109" t="s">
        <v>75</v>
      </c>
      <c r="F109" t="s">
        <v>74</v>
      </c>
      <c r="G109" s="2"/>
      <c r="H109" s="3">
        <v>1100</v>
      </c>
      <c r="I109">
        <v>8</v>
      </c>
      <c r="J109" s="3">
        <v>59.642400000000002</v>
      </c>
      <c r="K109" s="3">
        <f t="shared" si="5"/>
        <v>1159.6424</v>
      </c>
      <c r="L109" t="s">
        <v>45</v>
      </c>
      <c r="M109" t="s">
        <v>49</v>
      </c>
      <c r="N109">
        <v>1100</v>
      </c>
      <c r="O109" s="1">
        <f t="shared" si="3"/>
        <v>-59.642399999999952</v>
      </c>
      <c r="P109" s="4">
        <f t="shared" si="4"/>
        <v>-5.4220363636363594E-2</v>
      </c>
    </row>
    <row r="110" spans="1:16" ht="15" customHeight="1" x14ac:dyDescent="0.25">
      <c r="A110" s="5">
        <v>43136</v>
      </c>
      <c r="B110" t="s">
        <v>26</v>
      </c>
      <c r="C110" t="s">
        <v>4</v>
      </c>
      <c r="D110" t="s">
        <v>75</v>
      </c>
      <c r="F110" t="s">
        <v>74</v>
      </c>
      <c r="G110" s="2"/>
      <c r="H110" s="3">
        <v>1100</v>
      </c>
      <c r="I110">
        <v>8</v>
      </c>
      <c r="J110" s="3">
        <v>59.642400000000002</v>
      </c>
      <c r="K110" s="3">
        <f t="shared" si="5"/>
        <v>1159.6424</v>
      </c>
      <c r="L110" t="s">
        <v>45</v>
      </c>
      <c r="M110" t="s">
        <v>49</v>
      </c>
      <c r="N110">
        <v>1100</v>
      </c>
      <c r="O110" s="1">
        <f t="shared" si="3"/>
        <v>-59.642399999999952</v>
      </c>
      <c r="P110" s="4">
        <f t="shared" si="4"/>
        <v>-5.4220363636363594E-2</v>
      </c>
    </row>
    <row r="111" spans="1:16" ht="15" customHeight="1" x14ac:dyDescent="0.25">
      <c r="A111" s="5">
        <v>43138</v>
      </c>
      <c r="B111" t="s">
        <v>26</v>
      </c>
      <c r="C111" t="s">
        <v>4</v>
      </c>
      <c r="D111" t="s">
        <v>75</v>
      </c>
      <c r="F111" t="s">
        <v>74</v>
      </c>
      <c r="G111" s="2"/>
      <c r="H111" s="3">
        <v>1100</v>
      </c>
      <c r="I111">
        <v>8</v>
      </c>
      <c r="J111" s="3">
        <v>59.642400000000002</v>
      </c>
      <c r="K111" s="3">
        <f t="shared" si="5"/>
        <v>1159.6424</v>
      </c>
      <c r="L111" t="s">
        <v>45</v>
      </c>
      <c r="M111" t="s">
        <v>49</v>
      </c>
      <c r="N111">
        <v>1100</v>
      </c>
      <c r="O111" s="1">
        <f t="shared" si="3"/>
        <v>-59.642399999999952</v>
      </c>
      <c r="P111" s="4">
        <f t="shared" si="4"/>
        <v>-5.4220363636363594E-2</v>
      </c>
    </row>
    <row r="112" spans="1:16" ht="15" customHeight="1" x14ac:dyDescent="0.25">
      <c r="A112" s="5">
        <v>43139</v>
      </c>
      <c r="B112" t="s">
        <v>26</v>
      </c>
      <c r="C112" t="s">
        <v>4</v>
      </c>
      <c r="D112" t="s">
        <v>75</v>
      </c>
      <c r="F112" t="s">
        <v>74</v>
      </c>
      <c r="G112" s="2"/>
      <c r="H112" s="3">
        <v>1100</v>
      </c>
      <c r="I112">
        <v>8</v>
      </c>
      <c r="J112" s="3">
        <v>59.642400000000002</v>
      </c>
      <c r="K112" s="3">
        <f t="shared" si="5"/>
        <v>1159.6424</v>
      </c>
      <c r="L112" t="s">
        <v>45</v>
      </c>
      <c r="M112" t="s">
        <v>49</v>
      </c>
      <c r="N112">
        <v>1100</v>
      </c>
      <c r="O112" s="1">
        <f t="shared" si="3"/>
        <v>-59.642399999999952</v>
      </c>
      <c r="P112" s="4">
        <f t="shared" si="4"/>
        <v>-5.4220363636363594E-2</v>
      </c>
    </row>
    <row r="113" spans="1:16" ht="15" customHeight="1" x14ac:dyDescent="0.25">
      <c r="A113" s="5">
        <v>43140</v>
      </c>
      <c r="B113" t="s">
        <v>26</v>
      </c>
      <c r="C113" t="s">
        <v>4</v>
      </c>
      <c r="D113" t="s">
        <v>75</v>
      </c>
      <c r="F113" t="s">
        <v>74</v>
      </c>
      <c r="G113" s="2"/>
      <c r="H113" s="3">
        <v>1100</v>
      </c>
      <c r="I113">
        <v>8</v>
      </c>
      <c r="J113" s="3">
        <v>59.642400000000002</v>
      </c>
      <c r="K113" s="3">
        <f t="shared" si="5"/>
        <v>1159.6424</v>
      </c>
      <c r="L113" t="s">
        <v>45</v>
      </c>
      <c r="M113" t="s">
        <v>49</v>
      </c>
      <c r="N113">
        <v>1100</v>
      </c>
      <c r="O113" s="1">
        <f t="shared" si="3"/>
        <v>-59.642399999999952</v>
      </c>
      <c r="P113" s="4">
        <f t="shared" si="4"/>
        <v>-5.4220363636363594E-2</v>
      </c>
    </row>
    <row r="114" spans="1:16" ht="15" customHeight="1" x14ac:dyDescent="0.25">
      <c r="A114" s="7">
        <v>43135</v>
      </c>
      <c r="B114" s="8" t="s">
        <v>26</v>
      </c>
      <c r="C114" s="8" t="s">
        <v>5</v>
      </c>
      <c r="D114" s="8" t="s">
        <v>75</v>
      </c>
      <c r="E114" s="8"/>
      <c r="F114" s="8" t="s">
        <v>74</v>
      </c>
      <c r="G114" s="9"/>
      <c r="H114" s="10"/>
      <c r="I114" s="8">
        <v>8</v>
      </c>
      <c r="J114" s="10">
        <v>59.642400000000002</v>
      </c>
      <c r="K114" s="10">
        <f t="shared" si="5"/>
        <v>59.642400000000002</v>
      </c>
      <c r="L114" s="8" t="s">
        <v>45</v>
      </c>
      <c r="M114" s="8" t="s">
        <v>49</v>
      </c>
      <c r="N114" s="8">
        <v>1000</v>
      </c>
      <c r="O114" s="11">
        <f t="shared" si="3"/>
        <v>940.35760000000005</v>
      </c>
      <c r="P114" s="12">
        <f t="shared" si="4"/>
        <v>0.94035760000000002</v>
      </c>
    </row>
    <row r="115" spans="1:16" ht="15" customHeight="1" x14ac:dyDescent="0.25">
      <c r="A115" s="7">
        <v>43136</v>
      </c>
      <c r="B115" s="8" t="s">
        <v>26</v>
      </c>
      <c r="C115" s="8" t="s">
        <v>5</v>
      </c>
      <c r="D115" s="8" t="s">
        <v>75</v>
      </c>
      <c r="E115" s="8"/>
      <c r="F115" s="8" t="s">
        <v>74</v>
      </c>
      <c r="G115" s="9"/>
      <c r="H115" s="10"/>
      <c r="I115" s="8">
        <v>8</v>
      </c>
      <c r="J115" s="10">
        <v>59.642400000000002</v>
      </c>
      <c r="K115" s="10">
        <f t="shared" si="5"/>
        <v>59.642400000000002</v>
      </c>
      <c r="L115" s="8" t="s">
        <v>45</v>
      </c>
      <c r="M115" s="8" t="s">
        <v>49</v>
      </c>
      <c r="N115" s="8">
        <v>1000</v>
      </c>
      <c r="O115" s="11">
        <f t="shared" si="3"/>
        <v>940.35760000000005</v>
      </c>
      <c r="P115" s="12">
        <f t="shared" si="4"/>
        <v>0.94035760000000002</v>
      </c>
    </row>
    <row r="116" spans="1:16" ht="15" customHeight="1" x14ac:dyDescent="0.25">
      <c r="A116" s="7">
        <v>43138</v>
      </c>
      <c r="B116" s="8" t="s">
        <v>26</v>
      </c>
      <c r="C116" s="8" t="s">
        <v>5</v>
      </c>
      <c r="D116" s="8" t="s">
        <v>75</v>
      </c>
      <c r="E116" s="8"/>
      <c r="F116" s="8" t="s">
        <v>74</v>
      </c>
      <c r="G116" s="9"/>
      <c r="H116" s="10"/>
      <c r="I116" s="8">
        <v>8</v>
      </c>
      <c r="J116" s="10">
        <v>59.642400000000002</v>
      </c>
      <c r="K116" s="10">
        <f t="shared" si="5"/>
        <v>59.642400000000002</v>
      </c>
      <c r="L116" s="8" t="s">
        <v>45</v>
      </c>
      <c r="M116" s="8" t="s">
        <v>49</v>
      </c>
      <c r="N116" s="8">
        <v>1000</v>
      </c>
      <c r="O116" s="11">
        <f t="shared" si="3"/>
        <v>940.35760000000005</v>
      </c>
      <c r="P116" s="12">
        <f t="shared" si="4"/>
        <v>0.94035760000000002</v>
      </c>
    </row>
    <row r="117" spans="1:16" ht="15" customHeight="1" x14ac:dyDescent="0.25">
      <c r="A117" s="7">
        <v>43139</v>
      </c>
      <c r="B117" s="8" t="s">
        <v>26</v>
      </c>
      <c r="C117" s="8" t="s">
        <v>5</v>
      </c>
      <c r="D117" s="8" t="s">
        <v>75</v>
      </c>
      <c r="E117" s="8"/>
      <c r="F117" s="8" t="s">
        <v>74</v>
      </c>
      <c r="G117" s="9"/>
      <c r="H117" s="10"/>
      <c r="I117" s="8">
        <v>8</v>
      </c>
      <c r="J117" s="10">
        <v>59.642400000000002</v>
      </c>
      <c r="K117" s="10">
        <f t="shared" si="5"/>
        <v>59.642400000000002</v>
      </c>
      <c r="L117" s="8" t="s">
        <v>45</v>
      </c>
      <c r="M117" s="8" t="s">
        <v>49</v>
      </c>
      <c r="N117" s="8">
        <v>1000</v>
      </c>
      <c r="O117" s="11">
        <f t="shared" si="3"/>
        <v>940.35760000000005</v>
      </c>
      <c r="P117" s="12">
        <f t="shared" si="4"/>
        <v>0.94035760000000002</v>
      </c>
    </row>
    <row r="118" spans="1:16" ht="15" customHeight="1" x14ac:dyDescent="0.25">
      <c r="A118" s="7">
        <v>43140</v>
      </c>
      <c r="B118" s="8" t="s">
        <v>26</v>
      </c>
      <c r="C118" s="8" t="s">
        <v>5</v>
      </c>
      <c r="D118" s="8" t="s">
        <v>75</v>
      </c>
      <c r="E118" s="8"/>
      <c r="F118" s="8" t="s">
        <v>74</v>
      </c>
      <c r="G118" s="9"/>
      <c r="H118" s="10"/>
      <c r="I118" s="8">
        <v>8</v>
      </c>
      <c r="J118" s="10">
        <v>59.642400000000002</v>
      </c>
      <c r="K118" s="10">
        <f t="shared" si="5"/>
        <v>59.642400000000002</v>
      </c>
      <c r="L118" s="8" t="s">
        <v>45</v>
      </c>
      <c r="M118" s="8" t="s">
        <v>49</v>
      </c>
      <c r="N118" s="8">
        <v>1000</v>
      </c>
      <c r="O118" s="11">
        <f t="shared" si="3"/>
        <v>940.35760000000005</v>
      </c>
      <c r="P118" s="12">
        <f t="shared" si="4"/>
        <v>0.94035760000000002</v>
      </c>
    </row>
    <row r="119" spans="1:16" ht="15" customHeight="1" x14ac:dyDescent="0.25">
      <c r="A119" s="5">
        <v>43135</v>
      </c>
      <c r="B119" t="s">
        <v>24</v>
      </c>
      <c r="C119" t="s">
        <v>7</v>
      </c>
      <c r="D119" t="s">
        <v>75</v>
      </c>
      <c r="F119" t="s">
        <v>74</v>
      </c>
      <c r="G119" s="2"/>
      <c r="H119" s="3">
        <v>1400</v>
      </c>
      <c r="I119">
        <v>8</v>
      </c>
      <c r="J119" s="3">
        <v>59.642400000000002</v>
      </c>
      <c r="K119" s="3">
        <f t="shared" si="5"/>
        <v>1459.6424</v>
      </c>
      <c r="L119" t="s">
        <v>45</v>
      </c>
      <c r="M119" t="s">
        <v>49</v>
      </c>
      <c r="N119">
        <v>1400</v>
      </c>
      <c r="O119" s="1">
        <f t="shared" si="3"/>
        <v>-59.642399999999952</v>
      </c>
      <c r="P119" s="4">
        <f t="shared" si="4"/>
        <v>-4.260171428571425E-2</v>
      </c>
    </row>
    <row r="120" spans="1:16" ht="15" customHeight="1" x14ac:dyDescent="0.25">
      <c r="A120" s="5">
        <v>43136</v>
      </c>
      <c r="B120" t="s">
        <v>24</v>
      </c>
      <c r="C120" t="s">
        <v>7</v>
      </c>
      <c r="D120" t="s">
        <v>75</v>
      </c>
      <c r="F120" t="s">
        <v>74</v>
      </c>
      <c r="G120" s="2"/>
      <c r="H120" s="3">
        <v>1400</v>
      </c>
      <c r="I120">
        <v>8</v>
      </c>
      <c r="J120" s="3">
        <v>59.642400000000002</v>
      </c>
      <c r="K120" s="3">
        <f t="shared" si="5"/>
        <v>1459.6424</v>
      </c>
      <c r="L120" t="s">
        <v>45</v>
      </c>
      <c r="M120" t="s">
        <v>49</v>
      </c>
      <c r="N120">
        <v>1400</v>
      </c>
      <c r="O120" s="1">
        <f t="shared" si="3"/>
        <v>-59.642399999999952</v>
      </c>
      <c r="P120" s="4">
        <f t="shared" si="4"/>
        <v>-4.260171428571425E-2</v>
      </c>
    </row>
    <row r="121" spans="1:16" ht="15" customHeight="1" x14ac:dyDescent="0.25">
      <c r="A121" s="5">
        <v>43138</v>
      </c>
      <c r="B121" t="s">
        <v>24</v>
      </c>
      <c r="C121" t="s">
        <v>7</v>
      </c>
      <c r="D121" t="s">
        <v>75</v>
      </c>
      <c r="F121" t="s">
        <v>74</v>
      </c>
      <c r="G121" s="2"/>
      <c r="H121" s="3">
        <v>1400</v>
      </c>
      <c r="I121">
        <v>8</v>
      </c>
      <c r="J121" s="3">
        <v>59.642400000000002</v>
      </c>
      <c r="K121" s="3">
        <f t="shared" si="5"/>
        <v>1459.6424</v>
      </c>
      <c r="L121" t="s">
        <v>45</v>
      </c>
      <c r="M121" t="s">
        <v>49</v>
      </c>
      <c r="N121">
        <v>1400</v>
      </c>
      <c r="O121" s="1">
        <f t="shared" si="3"/>
        <v>-59.642399999999952</v>
      </c>
      <c r="P121" s="4">
        <f t="shared" si="4"/>
        <v>-4.260171428571425E-2</v>
      </c>
    </row>
    <row r="122" spans="1:16" ht="15" customHeight="1" x14ac:dyDescent="0.25">
      <c r="A122" s="5">
        <v>43139</v>
      </c>
      <c r="B122" t="s">
        <v>24</v>
      </c>
      <c r="C122" t="s">
        <v>7</v>
      </c>
      <c r="D122" t="s">
        <v>75</v>
      </c>
      <c r="F122" t="s">
        <v>74</v>
      </c>
      <c r="G122" s="2"/>
      <c r="H122" s="3">
        <v>1400</v>
      </c>
      <c r="I122">
        <v>8</v>
      </c>
      <c r="J122" s="3">
        <v>59.642400000000002</v>
      </c>
      <c r="K122" s="3">
        <f t="shared" si="5"/>
        <v>1459.6424</v>
      </c>
      <c r="L122" t="s">
        <v>45</v>
      </c>
      <c r="M122" t="s">
        <v>49</v>
      </c>
      <c r="N122">
        <v>1400</v>
      </c>
      <c r="O122" s="1">
        <f t="shared" si="3"/>
        <v>-59.642399999999952</v>
      </c>
      <c r="P122" s="4">
        <f t="shared" si="4"/>
        <v>-4.260171428571425E-2</v>
      </c>
    </row>
    <row r="123" spans="1:16" ht="15" customHeight="1" x14ac:dyDescent="0.25">
      <c r="A123" s="5">
        <v>43140</v>
      </c>
      <c r="B123" t="s">
        <v>24</v>
      </c>
      <c r="C123" t="s">
        <v>7</v>
      </c>
      <c r="D123" t="s">
        <v>75</v>
      </c>
      <c r="F123" t="s">
        <v>74</v>
      </c>
      <c r="G123" s="2"/>
      <c r="H123" s="3">
        <v>1400</v>
      </c>
      <c r="I123">
        <v>8</v>
      </c>
      <c r="J123" s="3">
        <v>59.642400000000002</v>
      </c>
      <c r="K123" s="3">
        <f t="shared" si="5"/>
        <v>1459.6424</v>
      </c>
      <c r="L123" t="s">
        <v>45</v>
      </c>
      <c r="M123" t="s">
        <v>49</v>
      </c>
      <c r="N123">
        <v>1400</v>
      </c>
      <c r="O123" s="1">
        <f t="shared" si="3"/>
        <v>-59.642399999999952</v>
      </c>
      <c r="P123" s="4">
        <f t="shared" si="4"/>
        <v>-4.260171428571425E-2</v>
      </c>
    </row>
    <row r="124" spans="1:16" ht="15" customHeight="1" x14ac:dyDescent="0.25">
      <c r="A124" s="5">
        <v>43135</v>
      </c>
      <c r="B124" t="s">
        <v>24</v>
      </c>
      <c r="C124" t="s">
        <v>3</v>
      </c>
      <c r="D124" t="s">
        <v>75</v>
      </c>
      <c r="F124" t="s">
        <v>74</v>
      </c>
      <c r="G124" s="2"/>
      <c r="H124" s="3">
        <v>1000</v>
      </c>
      <c r="I124">
        <v>8</v>
      </c>
      <c r="J124" s="3">
        <v>59.642400000000002</v>
      </c>
      <c r="K124" s="3">
        <f t="shared" si="5"/>
        <v>1059.6424</v>
      </c>
      <c r="L124" t="s">
        <v>45</v>
      </c>
      <c r="M124" t="s">
        <v>49</v>
      </c>
      <c r="N124">
        <v>1600</v>
      </c>
      <c r="O124" s="1">
        <f t="shared" si="3"/>
        <v>540.35760000000005</v>
      </c>
      <c r="P124" s="4">
        <f t="shared" si="4"/>
        <v>0.33772350000000001</v>
      </c>
    </row>
    <row r="125" spans="1:16" ht="15" customHeight="1" x14ac:dyDescent="0.25">
      <c r="A125" s="5">
        <v>43136</v>
      </c>
      <c r="B125" t="s">
        <v>24</v>
      </c>
      <c r="C125" t="s">
        <v>3</v>
      </c>
      <c r="D125" t="s">
        <v>75</v>
      </c>
      <c r="F125" t="s">
        <v>74</v>
      </c>
      <c r="G125" s="2"/>
      <c r="H125" s="3">
        <v>1000</v>
      </c>
      <c r="I125">
        <v>8</v>
      </c>
      <c r="J125" s="3">
        <v>59.642400000000002</v>
      </c>
      <c r="K125" s="3">
        <f t="shared" si="5"/>
        <v>1059.6424</v>
      </c>
      <c r="L125" t="s">
        <v>45</v>
      </c>
      <c r="M125" t="s">
        <v>49</v>
      </c>
      <c r="N125">
        <v>1600</v>
      </c>
      <c r="O125" s="1">
        <f t="shared" si="3"/>
        <v>540.35760000000005</v>
      </c>
      <c r="P125" s="4">
        <f t="shared" si="4"/>
        <v>0.33772350000000001</v>
      </c>
    </row>
    <row r="126" spans="1:16" ht="15" customHeight="1" x14ac:dyDescent="0.25">
      <c r="A126" s="5">
        <v>43138</v>
      </c>
      <c r="B126" t="s">
        <v>24</v>
      </c>
      <c r="C126" t="s">
        <v>3</v>
      </c>
      <c r="D126" t="s">
        <v>75</v>
      </c>
      <c r="F126" t="s">
        <v>74</v>
      </c>
      <c r="G126" s="2"/>
      <c r="H126" s="3">
        <v>1000</v>
      </c>
      <c r="I126">
        <v>8</v>
      </c>
      <c r="J126" s="3">
        <v>59.642400000000002</v>
      </c>
      <c r="K126" s="3">
        <f t="shared" si="5"/>
        <v>1059.6424</v>
      </c>
      <c r="L126" t="s">
        <v>45</v>
      </c>
      <c r="M126" t="s">
        <v>49</v>
      </c>
      <c r="N126">
        <v>1600</v>
      </c>
      <c r="O126" s="1">
        <f t="shared" si="3"/>
        <v>540.35760000000005</v>
      </c>
      <c r="P126" s="4">
        <f t="shared" si="4"/>
        <v>0.33772350000000001</v>
      </c>
    </row>
    <row r="127" spans="1:16" ht="15" customHeight="1" x14ac:dyDescent="0.25">
      <c r="A127" s="5">
        <v>43139</v>
      </c>
      <c r="B127" t="s">
        <v>24</v>
      </c>
      <c r="C127" t="s">
        <v>3</v>
      </c>
      <c r="D127" t="s">
        <v>75</v>
      </c>
      <c r="F127" t="s">
        <v>74</v>
      </c>
      <c r="G127" s="2"/>
      <c r="H127" s="3">
        <v>1000</v>
      </c>
      <c r="I127">
        <v>8</v>
      </c>
      <c r="J127" s="3">
        <v>59.642400000000002</v>
      </c>
      <c r="K127" s="3">
        <f t="shared" si="5"/>
        <v>1059.6424</v>
      </c>
      <c r="L127" t="s">
        <v>45</v>
      </c>
      <c r="M127" t="s">
        <v>49</v>
      </c>
      <c r="N127">
        <v>1600</v>
      </c>
      <c r="O127" s="1">
        <f t="shared" si="3"/>
        <v>540.35760000000005</v>
      </c>
      <c r="P127" s="4">
        <f t="shared" si="4"/>
        <v>0.33772350000000001</v>
      </c>
    </row>
    <row r="128" spans="1:16" ht="15" customHeight="1" x14ac:dyDescent="0.25">
      <c r="A128" s="5">
        <v>43140</v>
      </c>
      <c r="B128" t="s">
        <v>24</v>
      </c>
      <c r="C128" t="s">
        <v>3</v>
      </c>
      <c r="D128" t="s">
        <v>75</v>
      </c>
      <c r="F128" t="s">
        <v>74</v>
      </c>
      <c r="G128" s="2"/>
      <c r="H128" s="3">
        <v>1000</v>
      </c>
      <c r="I128">
        <v>8</v>
      </c>
      <c r="J128" s="3">
        <v>59.642400000000002</v>
      </c>
      <c r="K128" s="3">
        <f t="shared" si="5"/>
        <v>1059.6424</v>
      </c>
      <c r="L128" t="s">
        <v>45</v>
      </c>
      <c r="M128" t="s">
        <v>49</v>
      </c>
      <c r="N128">
        <v>1600</v>
      </c>
      <c r="O128" s="1">
        <f t="shared" si="3"/>
        <v>540.35760000000005</v>
      </c>
      <c r="P128" s="4">
        <f t="shared" si="4"/>
        <v>0.33772350000000001</v>
      </c>
    </row>
    <row r="129" spans="1:16" ht="15" customHeight="1" x14ac:dyDescent="0.25">
      <c r="A129" s="5">
        <v>43135</v>
      </c>
      <c r="B129" t="s">
        <v>24</v>
      </c>
      <c r="C129" t="s">
        <v>0</v>
      </c>
      <c r="D129" t="s">
        <v>75</v>
      </c>
      <c r="F129" t="s">
        <v>74</v>
      </c>
      <c r="G129" s="2"/>
      <c r="H129" s="3">
        <v>900</v>
      </c>
      <c r="I129">
        <v>8</v>
      </c>
      <c r="J129" s="3">
        <v>59.642400000000002</v>
      </c>
      <c r="K129" s="3">
        <f t="shared" si="5"/>
        <v>959.64239999999995</v>
      </c>
      <c r="L129" t="s">
        <v>45</v>
      </c>
      <c r="M129" t="s">
        <v>49</v>
      </c>
      <c r="N129">
        <v>1400</v>
      </c>
      <c r="O129" s="1">
        <f t="shared" si="3"/>
        <v>440.35760000000005</v>
      </c>
      <c r="P129" s="4">
        <f t="shared" si="4"/>
        <v>0.31454114285714291</v>
      </c>
    </row>
    <row r="130" spans="1:16" ht="15" customHeight="1" x14ac:dyDescent="0.25">
      <c r="A130" s="5">
        <v>43136</v>
      </c>
      <c r="B130" t="s">
        <v>24</v>
      </c>
      <c r="C130" t="s">
        <v>0</v>
      </c>
      <c r="D130" t="s">
        <v>75</v>
      </c>
      <c r="F130" t="s">
        <v>74</v>
      </c>
      <c r="G130" s="2"/>
      <c r="H130" s="3">
        <v>900</v>
      </c>
      <c r="I130">
        <v>8</v>
      </c>
      <c r="J130" s="3">
        <v>59.642400000000002</v>
      </c>
      <c r="K130" s="3">
        <f t="shared" si="5"/>
        <v>959.64239999999995</v>
      </c>
      <c r="L130" t="s">
        <v>45</v>
      </c>
      <c r="M130" t="s">
        <v>49</v>
      </c>
      <c r="N130">
        <v>1400</v>
      </c>
      <c r="O130" s="1">
        <f t="shared" si="3"/>
        <v>440.35760000000005</v>
      </c>
      <c r="P130" s="4">
        <f t="shared" si="4"/>
        <v>0.31454114285714291</v>
      </c>
    </row>
    <row r="131" spans="1:16" ht="15" customHeight="1" x14ac:dyDescent="0.25">
      <c r="A131" s="5">
        <v>43138</v>
      </c>
      <c r="B131" t="s">
        <v>24</v>
      </c>
      <c r="C131" t="s">
        <v>0</v>
      </c>
      <c r="D131" t="s">
        <v>75</v>
      </c>
      <c r="F131" t="s">
        <v>74</v>
      </c>
      <c r="G131" s="2"/>
      <c r="H131" s="3">
        <v>900</v>
      </c>
      <c r="I131">
        <v>8</v>
      </c>
      <c r="J131" s="3">
        <v>59.642400000000002</v>
      </c>
      <c r="K131" s="3">
        <f t="shared" si="5"/>
        <v>959.64239999999995</v>
      </c>
      <c r="L131" t="s">
        <v>45</v>
      </c>
      <c r="M131" t="s">
        <v>49</v>
      </c>
      <c r="N131">
        <v>1400</v>
      </c>
      <c r="O131" s="1">
        <f t="shared" si="3"/>
        <v>440.35760000000005</v>
      </c>
      <c r="P131" s="4">
        <f t="shared" si="4"/>
        <v>0.31454114285714291</v>
      </c>
    </row>
    <row r="132" spans="1:16" ht="15" customHeight="1" x14ac:dyDescent="0.25">
      <c r="A132" s="5">
        <v>43139</v>
      </c>
      <c r="B132" t="s">
        <v>24</v>
      </c>
      <c r="C132" t="s">
        <v>0</v>
      </c>
      <c r="D132" t="s">
        <v>75</v>
      </c>
      <c r="F132" t="s">
        <v>74</v>
      </c>
      <c r="G132" s="2"/>
      <c r="H132" s="3">
        <v>900</v>
      </c>
      <c r="I132">
        <v>8</v>
      </c>
      <c r="J132" s="3">
        <v>59.642400000000002</v>
      </c>
      <c r="K132" s="3">
        <f t="shared" si="5"/>
        <v>959.64239999999995</v>
      </c>
      <c r="L132" t="s">
        <v>45</v>
      </c>
      <c r="M132" t="s">
        <v>49</v>
      </c>
      <c r="N132">
        <v>1400</v>
      </c>
      <c r="O132" s="1">
        <f t="shared" ref="O132:O163" si="6">N132-K132</f>
        <v>440.35760000000005</v>
      </c>
      <c r="P132" s="4">
        <f t="shared" ref="P132:P163" si="7">O132/N132</f>
        <v>0.31454114285714291</v>
      </c>
    </row>
    <row r="133" spans="1:16" ht="15" customHeight="1" x14ac:dyDescent="0.25">
      <c r="A133" s="5">
        <v>43140</v>
      </c>
      <c r="B133" t="s">
        <v>24</v>
      </c>
      <c r="C133" t="s">
        <v>0</v>
      </c>
      <c r="D133" t="s">
        <v>75</v>
      </c>
      <c r="F133" t="s">
        <v>74</v>
      </c>
      <c r="G133" s="2"/>
      <c r="H133" s="3">
        <v>900</v>
      </c>
      <c r="I133">
        <v>8</v>
      </c>
      <c r="J133" s="3">
        <v>59.642400000000002</v>
      </c>
      <c r="K133" s="3">
        <f t="shared" si="5"/>
        <v>959.64239999999995</v>
      </c>
      <c r="L133" t="s">
        <v>45</v>
      </c>
      <c r="M133" t="s">
        <v>49</v>
      </c>
      <c r="N133">
        <v>1400</v>
      </c>
      <c r="O133" s="1">
        <f t="shared" si="6"/>
        <v>440.35760000000005</v>
      </c>
      <c r="P133" s="4">
        <f t="shared" si="7"/>
        <v>0.31454114285714291</v>
      </c>
    </row>
    <row r="134" spans="1:16" ht="15" customHeight="1" x14ac:dyDescent="0.25">
      <c r="A134" s="5">
        <v>43135</v>
      </c>
      <c r="B134" t="s">
        <v>24</v>
      </c>
      <c r="C134" t="s">
        <v>8</v>
      </c>
      <c r="D134" t="s">
        <v>75</v>
      </c>
      <c r="F134" t="s">
        <v>74</v>
      </c>
      <c r="G134" s="2"/>
      <c r="H134" s="3">
        <v>1400</v>
      </c>
      <c r="I134">
        <v>8</v>
      </c>
      <c r="J134" s="3">
        <v>59.642400000000002</v>
      </c>
      <c r="K134" s="3">
        <f t="shared" ref="K134:K163" si="8">H134+J134</f>
        <v>1459.6424</v>
      </c>
      <c r="L134" t="s">
        <v>45</v>
      </c>
      <c r="M134" t="s">
        <v>49</v>
      </c>
      <c r="N134">
        <v>1400</v>
      </c>
      <c r="O134" s="1">
        <f t="shared" si="6"/>
        <v>-59.642399999999952</v>
      </c>
      <c r="P134" s="4">
        <f t="shared" si="7"/>
        <v>-4.260171428571425E-2</v>
      </c>
    </row>
    <row r="135" spans="1:16" ht="15" customHeight="1" x14ac:dyDescent="0.25">
      <c r="A135" s="5">
        <v>43136</v>
      </c>
      <c r="B135" t="s">
        <v>24</v>
      </c>
      <c r="C135" t="s">
        <v>8</v>
      </c>
      <c r="D135" t="s">
        <v>75</v>
      </c>
      <c r="F135" t="s">
        <v>74</v>
      </c>
      <c r="G135" s="2"/>
      <c r="H135" s="3">
        <v>1400</v>
      </c>
      <c r="I135">
        <v>8</v>
      </c>
      <c r="J135" s="3">
        <v>59.642400000000002</v>
      </c>
      <c r="K135" s="3">
        <f t="shared" si="8"/>
        <v>1459.6424</v>
      </c>
      <c r="L135" t="s">
        <v>45</v>
      </c>
      <c r="M135" t="s">
        <v>49</v>
      </c>
      <c r="N135">
        <v>1400</v>
      </c>
      <c r="O135" s="1">
        <f t="shared" si="6"/>
        <v>-59.642399999999952</v>
      </c>
      <c r="P135" s="4">
        <f t="shared" si="7"/>
        <v>-4.260171428571425E-2</v>
      </c>
    </row>
    <row r="136" spans="1:16" ht="15" customHeight="1" x14ac:dyDescent="0.25">
      <c r="A136" s="5">
        <v>43138</v>
      </c>
      <c r="B136" t="s">
        <v>24</v>
      </c>
      <c r="C136" t="s">
        <v>8</v>
      </c>
      <c r="D136" t="s">
        <v>75</v>
      </c>
      <c r="F136" t="s">
        <v>74</v>
      </c>
      <c r="G136" s="2"/>
      <c r="H136" s="3">
        <v>1400</v>
      </c>
      <c r="I136">
        <v>8</v>
      </c>
      <c r="J136" s="3">
        <v>59.642400000000002</v>
      </c>
      <c r="K136" s="3">
        <f t="shared" si="8"/>
        <v>1459.6424</v>
      </c>
      <c r="L136" t="s">
        <v>45</v>
      </c>
      <c r="M136" t="s">
        <v>49</v>
      </c>
      <c r="N136">
        <v>1400</v>
      </c>
      <c r="O136" s="1">
        <f t="shared" si="6"/>
        <v>-59.642399999999952</v>
      </c>
      <c r="P136" s="4">
        <f t="shared" si="7"/>
        <v>-4.260171428571425E-2</v>
      </c>
    </row>
    <row r="137" spans="1:16" ht="15" customHeight="1" x14ac:dyDescent="0.25">
      <c r="A137" s="5">
        <v>43139</v>
      </c>
      <c r="B137" t="s">
        <v>24</v>
      </c>
      <c r="C137" t="s">
        <v>8</v>
      </c>
      <c r="D137" t="s">
        <v>75</v>
      </c>
      <c r="F137" t="s">
        <v>74</v>
      </c>
      <c r="G137" s="2"/>
      <c r="H137" s="3">
        <v>1400</v>
      </c>
      <c r="I137">
        <v>8</v>
      </c>
      <c r="J137" s="3">
        <v>59.642400000000002</v>
      </c>
      <c r="K137" s="3">
        <f t="shared" si="8"/>
        <v>1459.6424</v>
      </c>
      <c r="L137" t="s">
        <v>45</v>
      </c>
      <c r="M137" t="s">
        <v>49</v>
      </c>
      <c r="N137">
        <v>1400</v>
      </c>
      <c r="O137" s="1">
        <f t="shared" si="6"/>
        <v>-59.642399999999952</v>
      </c>
      <c r="P137" s="4">
        <f t="shared" si="7"/>
        <v>-4.260171428571425E-2</v>
      </c>
    </row>
    <row r="138" spans="1:16" ht="15" customHeight="1" x14ac:dyDescent="0.25">
      <c r="A138" s="5">
        <v>43140</v>
      </c>
      <c r="B138" t="s">
        <v>24</v>
      </c>
      <c r="C138" t="s">
        <v>8</v>
      </c>
      <c r="D138" t="s">
        <v>75</v>
      </c>
      <c r="F138" t="s">
        <v>74</v>
      </c>
      <c r="G138" s="2"/>
      <c r="H138" s="3">
        <v>1400</v>
      </c>
      <c r="I138">
        <v>8</v>
      </c>
      <c r="J138" s="3">
        <v>59.642400000000002</v>
      </c>
      <c r="K138" s="3">
        <f t="shared" si="8"/>
        <v>1459.6424</v>
      </c>
      <c r="L138" t="s">
        <v>45</v>
      </c>
      <c r="M138" t="s">
        <v>49</v>
      </c>
      <c r="N138">
        <v>1400</v>
      </c>
      <c r="O138" s="1">
        <f t="shared" si="6"/>
        <v>-59.642399999999952</v>
      </c>
      <c r="P138" s="4">
        <f t="shared" si="7"/>
        <v>-4.260171428571425E-2</v>
      </c>
    </row>
    <row r="139" spans="1:16" ht="15" customHeight="1" x14ac:dyDescent="0.25">
      <c r="A139" s="5">
        <v>43135</v>
      </c>
      <c r="B139" t="s">
        <v>24</v>
      </c>
      <c r="C139" t="s">
        <v>6</v>
      </c>
      <c r="D139" t="s">
        <v>75</v>
      </c>
      <c r="F139" t="s">
        <v>74</v>
      </c>
      <c r="G139" s="2"/>
      <c r="H139" s="3">
        <v>1600</v>
      </c>
      <c r="I139">
        <v>8</v>
      </c>
      <c r="J139" s="3">
        <v>59.642400000000002</v>
      </c>
      <c r="K139" s="3">
        <f t="shared" si="8"/>
        <v>1659.6424</v>
      </c>
      <c r="L139" t="s">
        <v>45</v>
      </c>
      <c r="M139" t="s">
        <v>49</v>
      </c>
      <c r="N139">
        <v>1600</v>
      </c>
      <c r="O139" s="1">
        <f t="shared" si="6"/>
        <v>-59.642399999999952</v>
      </c>
      <c r="P139" s="4">
        <f t="shared" si="7"/>
        <v>-3.7276499999999969E-2</v>
      </c>
    </row>
    <row r="140" spans="1:16" ht="15" customHeight="1" x14ac:dyDescent="0.25">
      <c r="A140" s="5">
        <v>43136</v>
      </c>
      <c r="B140" t="s">
        <v>24</v>
      </c>
      <c r="C140" t="s">
        <v>6</v>
      </c>
      <c r="D140" t="s">
        <v>75</v>
      </c>
      <c r="F140" t="s">
        <v>74</v>
      </c>
      <c r="G140" s="2"/>
      <c r="H140" s="3">
        <v>1600</v>
      </c>
      <c r="I140">
        <v>8</v>
      </c>
      <c r="J140" s="3">
        <v>59.642400000000002</v>
      </c>
      <c r="K140" s="3">
        <f t="shared" si="8"/>
        <v>1659.6424</v>
      </c>
      <c r="L140" t="s">
        <v>45</v>
      </c>
      <c r="M140" t="s">
        <v>49</v>
      </c>
      <c r="N140">
        <v>1600</v>
      </c>
      <c r="O140" s="1">
        <f t="shared" si="6"/>
        <v>-59.642399999999952</v>
      </c>
      <c r="P140" s="4">
        <f t="shared" si="7"/>
        <v>-3.7276499999999969E-2</v>
      </c>
    </row>
    <row r="141" spans="1:16" ht="15" customHeight="1" x14ac:dyDescent="0.25">
      <c r="A141" s="5">
        <v>43138</v>
      </c>
      <c r="B141" t="s">
        <v>24</v>
      </c>
      <c r="C141" t="s">
        <v>6</v>
      </c>
      <c r="D141" t="s">
        <v>75</v>
      </c>
      <c r="F141" t="s">
        <v>74</v>
      </c>
      <c r="G141" s="2"/>
      <c r="H141" s="3">
        <v>1600</v>
      </c>
      <c r="I141">
        <v>8</v>
      </c>
      <c r="J141" s="3">
        <v>59.642400000000002</v>
      </c>
      <c r="K141" s="3">
        <f t="shared" si="8"/>
        <v>1659.6424</v>
      </c>
      <c r="L141" t="s">
        <v>45</v>
      </c>
      <c r="M141" t="s">
        <v>49</v>
      </c>
      <c r="N141">
        <v>1600</v>
      </c>
      <c r="O141" s="1">
        <f t="shared" si="6"/>
        <v>-59.642399999999952</v>
      </c>
      <c r="P141" s="4">
        <f t="shared" si="7"/>
        <v>-3.7276499999999969E-2</v>
      </c>
    </row>
    <row r="142" spans="1:16" ht="15" customHeight="1" x14ac:dyDescent="0.25">
      <c r="A142" s="5">
        <v>43139</v>
      </c>
      <c r="B142" t="s">
        <v>24</v>
      </c>
      <c r="C142" t="s">
        <v>6</v>
      </c>
      <c r="D142" t="s">
        <v>75</v>
      </c>
      <c r="F142" t="s">
        <v>74</v>
      </c>
      <c r="G142" s="2"/>
      <c r="H142" s="3">
        <v>1600</v>
      </c>
      <c r="I142">
        <v>8</v>
      </c>
      <c r="J142" s="3">
        <v>59.642400000000002</v>
      </c>
      <c r="K142" s="3">
        <f t="shared" si="8"/>
        <v>1659.6424</v>
      </c>
      <c r="L142" t="s">
        <v>45</v>
      </c>
      <c r="M142" t="s">
        <v>49</v>
      </c>
      <c r="N142">
        <v>1600</v>
      </c>
      <c r="O142" s="1">
        <f t="shared" si="6"/>
        <v>-59.642399999999952</v>
      </c>
      <c r="P142" s="4">
        <f t="shared" si="7"/>
        <v>-3.7276499999999969E-2</v>
      </c>
    </row>
    <row r="143" spans="1:16" ht="15" customHeight="1" x14ac:dyDescent="0.25">
      <c r="A143" s="5">
        <v>43140</v>
      </c>
      <c r="B143" t="s">
        <v>24</v>
      </c>
      <c r="C143" t="s">
        <v>6</v>
      </c>
      <c r="D143" t="s">
        <v>75</v>
      </c>
      <c r="F143" t="s">
        <v>74</v>
      </c>
      <c r="G143" s="2"/>
      <c r="H143" s="3">
        <v>1600</v>
      </c>
      <c r="I143">
        <v>8</v>
      </c>
      <c r="J143" s="3">
        <v>59.642400000000002</v>
      </c>
      <c r="K143" s="3">
        <f t="shared" si="8"/>
        <v>1659.6424</v>
      </c>
      <c r="L143" t="s">
        <v>45</v>
      </c>
      <c r="M143" t="s">
        <v>49</v>
      </c>
      <c r="N143">
        <v>1600</v>
      </c>
      <c r="O143" s="1">
        <f t="shared" si="6"/>
        <v>-59.642399999999952</v>
      </c>
      <c r="P143" s="4">
        <f t="shared" si="7"/>
        <v>-3.7276499999999969E-2</v>
      </c>
    </row>
    <row r="144" spans="1:16" ht="15" customHeight="1" x14ac:dyDescent="0.25">
      <c r="A144" s="7">
        <v>43135</v>
      </c>
      <c r="B144" s="8" t="s">
        <v>23</v>
      </c>
      <c r="C144" s="8" t="s">
        <v>60</v>
      </c>
      <c r="D144" s="8" t="s">
        <v>75</v>
      </c>
      <c r="E144" s="8"/>
      <c r="F144" s="8" t="s">
        <v>74</v>
      </c>
      <c r="G144" s="9"/>
      <c r="H144" s="10"/>
      <c r="I144" s="8"/>
      <c r="J144" s="10">
        <v>59.642400000000002</v>
      </c>
      <c r="K144" s="10">
        <f t="shared" si="8"/>
        <v>59.642400000000002</v>
      </c>
      <c r="L144" s="8" t="s">
        <v>45</v>
      </c>
      <c r="M144" s="8" t="s">
        <v>49</v>
      </c>
      <c r="N144" s="8">
        <v>1100</v>
      </c>
      <c r="O144" s="11">
        <f t="shared" si="6"/>
        <v>1040.3576</v>
      </c>
      <c r="P144" s="12">
        <f t="shared" si="7"/>
        <v>0.94577963636363638</v>
      </c>
    </row>
    <row r="145" spans="1:16" ht="15" customHeight="1" x14ac:dyDescent="0.25">
      <c r="A145" s="7">
        <v>43136</v>
      </c>
      <c r="B145" s="8" t="s">
        <v>23</v>
      </c>
      <c r="C145" s="8" t="s">
        <v>60</v>
      </c>
      <c r="D145" s="8" t="s">
        <v>75</v>
      </c>
      <c r="E145" s="8"/>
      <c r="F145" s="8" t="s">
        <v>74</v>
      </c>
      <c r="G145" s="9"/>
      <c r="H145" s="10"/>
      <c r="I145" s="8"/>
      <c r="J145" s="10">
        <v>59.642400000000002</v>
      </c>
      <c r="K145" s="10">
        <f t="shared" si="8"/>
        <v>59.642400000000002</v>
      </c>
      <c r="L145" s="8" t="s">
        <v>45</v>
      </c>
      <c r="M145" s="8" t="s">
        <v>49</v>
      </c>
      <c r="N145" s="8">
        <v>1100</v>
      </c>
      <c r="O145" s="11">
        <f t="shared" si="6"/>
        <v>1040.3576</v>
      </c>
      <c r="P145" s="12">
        <f t="shared" si="7"/>
        <v>0.94577963636363638</v>
      </c>
    </row>
    <row r="146" spans="1:16" ht="15" customHeight="1" x14ac:dyDescent="0.25">
      <c r="A146" s="7">
        <v>43138</v>
      </c>
      <c r="B146" s="8" t="s">
        <v>23</v>
      </c>
      <c r="C146" s="8" t="s">
        <v>60</v>
      </c>
      <c r="D146" s="8" t="s">
        <v>75</v>
      </c>
      <c r="E146" s="8"/>
      <c r="F146" s="8" t="s">
        <v>74</v>
      </c>
      <c r="G146" s="9"/>
      <c r="H146" s="10"/>
      <c r="I146" s="8"/>
      <c r="J146" s="10">
        <v>59.642400000000002</v>
      </c>
      <c r="K146" s="10">
        <f t="shared" si="8"/>
        <v>59.642400000000002</v>
      </c>
      <c r="L146" s="8" t="s">
        <v>45</v>
      </c>
      <c r="M146" s="8" t="s">
        <v>49</v>
      </c>
      <c r="N146" s="8">
        <v>1100</v>
      </c>
      <c r="O146" s="11">
        <f t="shared" si="6"/>
        <v>1040.3576</v>
      </c>
      <c r="P146" s="12">
        <f t="shared" si="7"/>
        <v>0.94577963636363638</v>
      </c>
    </row>
    <row r="147" spans="1:16" ht="15" customHeight="1" x14ac:dyDescent="0.25">
      <c r="A147" s="7">
        <v>43139</v>
      </c>
      <c r="B147" s="8" t="s">
        <v>23</v>
      </c>
      <c r="C147" s="8" t="s">
        <v>60</v>
      </c>
      <c r="D147" s="8" t="s">
        <v>75</v>
      </c>
      <c r="E147" s="8"/>
      <c r="F147" s="8" t="s">
        <v>74</v>
      </c>
      <c r="G147" s="9"/>
      <c r="H147" s="10"/>
      <c r="I147" s="8"/>
      <c r="J147" s="10">
        <v>59.642400000000002</v>
      </c>
      <c r="K147" s="10">
        <f t="shared" si="8"/>
        <v>59.642400000000002</v>
      </c>
      <c r="L147" s="8" t="s">
        <v>45</v>
      </c>
      <c r="M147" s="8" t="s">
        <v>49</v>
      </c>
      <c r="N147" s="8">
        <v>1100</v>
      </c>
      <c r="O147" s="11">
        <f t="shared" si="6"/>
        <v>1040.3576</v>
      </c>
      <c r="P147" s="12">
        <f t="shared" si="7"/>
        <v>0.94577963636363638</v>
      </c>
    </row>
    <row r="148" spans="1:16" ht="15" customHeight="1" x14ac:dyDescent="0.25">
      <c r="A148" s="7">
        <v>43140</v>
      </c>
      <c r="B148" s="8" t="s">
        <v>23</v>
      </c>
      <c r="C148" s="8" t="s">
        <v>60</v>
      </c>
      <c r="D148" s="8" t="s">
        <v>75</v>
      </c>
      <c r="E148" s="8"/>
      <c r="F148" s="8" t="s">
        <v>74</v>
      </c>
      <c r="G148" s="9"/>
      <c r="H148" s="10"/>
      <c r="I148" s="8"/>
      <c r="J148" s="10">
        <v>59.642400000000002</v>
      </c>
      <c r="K148" s="10">
        <f t="shared" si="8"/>
        <v>59.642400000000002</v>
      </c>
      <c r="L148" s="8" t="s">
        <v>45</v>
      </c>
      <c r="M148" s="8" t="s">
        <v>49</v>
      </c>
      <c r="N148" s="8">
        <v>1100</v>
      </c>
      <c r="O148" s="11">
        <f t="shared" si="6"/>
        <v>1040.3576</v>
      </c>
      <c r="P148" s="12">
        <f t="shared" si="7"/>
        <v>0.94577963636363638</v>
      </c>
    </row>
    <row r="149" spans="1:16" ht="15" customHeight="1" x14ac:dyDescent="0.25">
      <c r="A149" s="5">
        <v>43135</v>
      </c>
      <c r="B149" t="s">
        <v>23</v>
      </c>
      <c r="C149" t="s">
        <v>61</v>
      </c>
      <c r="D149" t="s">
        <v>75</v>
      </c>
      <c r="F149" t="s">
        <v>74</v>
      </c>
      <c r="G149" s="2"/>
      <c r="H149" s="3">
        <v>600</v>
      </c>
      <c r="J149" s="3">
        <v>59.642400000000002</v>
      </c>
      <c r="K149" s="3">
        <f t="shared" si="8"/>
        <v>659.64239999999995</v>
      </c>
      <c r="L149" t="s">
        <v>45</v>
      </c>
      <c r="M149" t="s">
        <v>49</v>
      </c>
      <c r="N149">
        <v>1200</v>
      </c>
      <c r="O149" s="1">
        <f t="shared" si="6"/>
        <v>540.35760000000005</v>
      </c>
      <c r="P149" s="4">
        <f t="shared" si="7"/>
        <v>0.45029800000000003</v>
      </c>
    </row>
    <row r="150" spans="1:16" ht="15" customHeight="1" x14ac:dyDescent="0.25">
      <c r="A150" s="5">
        <v>43136</v>
      </c>
      <c r="B150" t="s">
        <v>23</v>
      </c>
      <c r="C150" t="s">
        <v>61</v>
      </c>
      <c r="D150" t="s">
        <v>75</v>
      </c>
      <c r="F150" t="s">
        <v>74</v>
      </c>
      <c r="G150" s="2"/>
      <c r="H150" s="3">
        <v>600</v>
      </c>
      <c r="J150" s="3">
        <v>59.642400000000002</v>
      </c>
      <c r="K150" s="3">
        <f t="shared" si="8"/>
        <v>659.64239999999995</v>
      </c>
      <c r="L150" t="s">
        <v>45</v>
      </c>
      <c r="M150" t="s">
        <v>49</v>
      </c>
      <c r="N150">
        <v>1200</v>
      </c>
      <c r="O150" s="1">
        <f t="shared" si="6"/>
        <v>540.35760000000005</v>
      </c>
      <c r="P150" s="4">
        <f t="shared" si="7"/>
        <v>0.45029800000000003</v>
      </c>
    </row>
    <row r="151" spans="1:16" ht="15" customHeight="1" x14ac:dyDescent="0.25">
      <c r="A151" s="5">
        <v>43138</v>
      </c>
      <c r="B151" t="s">
        <v>23</v>
      </c>
      <c r="C151" t="s">
        <v>61</v>
      </c>
      <c r="D151" t="s">
        <v>75</v>
      </c>
      <c r="F151" t="s">
        <v>74</v>
      </c>
      <c r="G151" s="2"/>
      <c r="H151" s="3">
        <v>600</v>
      </c>
      <c r="J151" s="3">
        <v>59.642400000000002</v>
      </c>
      <c r="K151" s="3">
        <f t="shared" si="8"/>
        <v>659.64239999999995</v>
      </c>
      <c r="L151" t="s">
        <v>45</v>
      </c>
      <c r="M151" t="s">
        <v>49</v>
      </c>
      <c r="N151">
        <v>1200</v>
      </c>
      <c r="O151" s="1">
        <f t="shared" si="6"/>
        <v>540.35760000000005</v>
      </c>
      <c r="P151" s="4">
        <f t="shared" si="7"/>
        <v>0.45029800000000003</v>
      </c>
    </row>
    <row r="152" spans="1:16" ht="15" customHeight="1" x14ac:dyDescent="0.25">
      <c r="A152" s="5">
        <v>43139</v>
      </c>
      <c r="B152" t="s">
        <v>23</v>
      </c>
      <c r="C152" t="s">
        <v>61</v>
      </c>
      <c r="D152" t="s">
        <v>75</v>
      </c>
      <c r="F152" t="s">
        <v>74</v>
      </c>
      <c r="G152" s="2"/>
      <c r="H152" s="3">
        <v>600</v>
      </c>
      <c r="J152" s="3">
        <v>59.642400000000002</v>
      </c>
      <c r="K152" s="3">
        <f t="shared" si="8"/>
        <v>659.64239999999995</v>
      </c>
      <c r="L152" t="s">
        <v>45</v>
      </c>
      <c r="M152" t="s">
        <v>49</v>
      </c>
      <c r="N152">
        <v>1200</v>
      </c>
      <c r="O152" s="1">
        <f t="shared" si="6"/>
        <v>540.35760000000005</v>
      </c>
      <c r="P152" s="4">
        <f t="shared" si="7"/>
        <v>0.45029800000000003</v>
      </c>
    </row>
    <row r="153" spans="1:16" ht="15" customHeight="1" x14ac:dyDescent="0.25">
      <c r="A153" s="5">
        <v>43140</v>
      </c>
      <c r="B153" t="s">
        <v>23</v>
      </c>
      <c r="C153" t="s">
        <v>61</v>
      </c>
      <c r="D153" t="s">
        <v>75</v>
      </c>
      <c r="F153" t="s">
        <v>74</v>
      </c>
      <c r="G153" s="2"/>
      <c r="H153" s="3">
        <v>600</v>
      </c>
      <c r="J153" s="3">
        <v>59.642400000000002</v>
      </c>
      <c r="K153" s="3">
        <f t="shared" si="8"/>
        <v>659.64239999999995</v>
      </c>
      <c r="L153" t="s">
        <v>45</v>
      </c>
      <c r="M153" t="s">
        <v>49</v>
      </c>
      <c r="N153">
        <v>1200</v>
      </c>
      <c r="O153" s="1">
        <f t="shared" si="6"/>
        <v>540.35760000000005</v>
      </c>
      <c r="P153" s="4">
        <f t="shared" si="7"/>
        <v>0.45029800000000003</v>
      </c>
    </row>
    <row r="154" spans="1:16" ht="15" customHeight="1" x14ac:dyDescent="0.25">
      <c r="A154" s="5">
        <v>43135</v>
      </c>
      <c r="B154" t="s">
        <v>23</v>
      </c>
      <c r="C154" t="s">
        <v>62</v>
      </c>
      <c r="D154" t="s">
        <v>75</v>
      </c>
      <c r="F154" t="s">
        <v>74</v>
      </c>
      <c r="G154" s="2"/>
      <c r="H154" s="3"/>
      <c r="J154" s="3">
        <v>59.642400000000002</v>
      </c>
      <c r="K154" s="3">
        <f t="shared" si="8"/>
        <v>59.642400000000002</v>
      </c>
      <c r="L154" t="s">
        <v>45</v>
      </c>
      <c r="M154" t="s">
        <v>49</v>
      </c>
      <c r="N154">
        <v>1200</v>
      </c>
      <c r="O154" s="1">
        <f t="shared" si="6"/>
        <v>1140.3576</v>
      </c>
      <c r="P154" s="4">
        <f t="shared" si="7"/>
        <v>0.95029800000000009</v>
      </c>
    </row>
    <row r="155" spans="1:16" ht="15" customHeight="1" x14ac:dyDescent="0.25">
      <c r="A155" s="5">
        <v>43136</v>
      </c>
      <c r="B155" t="s">
        <v>23</v>
      </c>
      <c r="C155" t="s">
        <v>62</v>
      </c>
      <c r="D155" t="s">
        <v>75</v>
      </c>
      <c r="F155" t="s">
        <v>74</v>
      </c>
      <c r="G155" s="2"/>
      <c r="H155" s="3"/>
      <c r="J155" s="3">
        <v>59.642400000000002</v>
      </c>
      <c r="K155" s="3">
        <f t="shared" si="8"/>
        <v>59.642400000000002</v>
      </c>
      <c r="L155" t="s">
        <v>45</v>
      </c>
      <c r="M155" t="s">
        <v>49</v>
      </c>
      <c r="N155">
        <v>1200</v>
      </c>
      <c r="O155" s="1">
        <f t="shared" si="6"/>
        <v>1140.3576</v>
      </c>
      <c r="P155" s="4">
        <f t="shared" si="7"/>
        <v>0.95029800000000009</v>
      </c>
    </row>
    <row r="156" spans="1:16" ht="15" customHeight="1" x14ac:dyDescent="0.25">
      <c r="A156" s="5">
        <v>43138</v>
      </c>
      <c r="B156" t="s">
        <v>23</v>
      </c>
      <c r="C156" t="s">
        <v>62</v>
      </c>
      <c r="D156" t="s">
        <v>75</v>
      </c>
      <c r="F156" t="s">
        <v>74</v>
      </c>
      <c r="G156" s="2"/>
      <c r="H156" s="3"/>
      <c r="J156" s="3">
        <v>59.642400000000002</v>
      </c>
      <c r="K156" s="3">
        <f t="shared" si="8"/>
        <v>59.642400000000002</v>
      </c>
      <c r="L156" t="s">
        <v>45</v>
      </c>
      <c r="M156" t="s">
        <v>49</v>
      </c>
      <c r="N156">
        <v>1200</v>
      </c>
      <c r="O156" s="1">
        <f t="shared" si="6"/>
        <v>1140.3576</v>
      </c>
      <c r="P156" s="4">
        <f t="shared" si="7"/>
        <v>0.95029800000000009</v>
      </c>
    </row>
    <row r="157" spans="1:16" ht="15" customHeight="1" x14ac:dyDescent="0.25">
      <c r="A157" s="5">
        <v>43139</v>
      </c>
      <c r="B157" t="s">
        <v>23</v>
      </c>
      <c r="C157" t="s">
        <v>62</v>
      </c>
      <c r="D157" t="s">
        <v>75</v>
      </c>
      <c r="F157" t="s">
        <v>74</v>
      </c>
      <c r="G157" s="2"/>
      <c r="H157" s="3"/>
      <c r="J157" s="3">
        <v>59.642400000000002</v>
      </c>
      <c r="K157" s="3">
        <f t="shared" si="8"/>
        <v>59.642400000000002</v>
      </c>
      <c r="L157" t="s">
        <v>45</v>
      </c>
      <c r="M157" t="s">
        <v>49</v>
      </c>
      <c r="N157">
        <v>1200</v>
      </c>
      <c r="O157" s="1">
        <f t="shared" si="6"/>
        <v>1140.3576</v>
      </c>
      <c r="P157" s="4">
        <f t="shared" si="7"/>
        <v>0.95029800000000009</v>
      </c>
    </row>
    <row r="158" spans="1:16" ht="15" customHeight="1" x14ac:dyDescent="0.25">
      <c r="A158" s="5">
        <v>43140</v>
      </c>
      <c r="B158" t="s">
        <v>23</v>
      </c>
      <c r="C158" t="s">
        <v>62</v>
      </c>
      <c r="D158" t="s">
        <v>75</v>
      </c>
      <c r="F158" t="s">
        <v>74</v>
      </c>
      <c r="G158" s="2"/>
      <c r="H158" s="3"/>
      <c r="J158" s="3">
        <v>59.642400000000002</v>
      </c>
      <c r="K158" s="3">
        <f t="shared" si="8"/>
        <v>59.642400000000002</v>
      </c>
      <c r="L158" t="s">
        <v>45</v>
      </c>
      <c r="M158" t="s">
        <v>49</v>
      </c>
      <c r="N158">
        <v>1200</v>
      </c>
      <c r="O158" s="1">
        <f t="shared" si="6"/>
        <v>1140.3576</v>
      </c>
      <c r="P158" s="4">
        <f t="shared" si="7"/>
        <v>0.95029800000000009</v>
      </c>
    </row>
    <row r="159" spans="1:16" ht="15" customHeight="1" x14ac:dyDescent="0.25">
      <c r="A159" s="5">
        <v>43135</v>
      </c>
      <c r="B159" t="s">
        <v>23</v>
      </c>
      <c r="C159" t="s">
        <v>63</v>
      </c>
      <c r="D159" t="s">
        <v>75</v>
      </c>
      <c r="F159" t="s">
        <v>74</v>
      </c>
      <c r="G159" s="2"/>
      <c r="H159" s="3">
        <v>1150</v>
      </c>
      <c r="J159" s="3">
        <v>59.642400000000002</v>
      </c>
      <c r="K159" s="3">
        <f t="shared" si="8"/>
        <v>1209.6424</v>
      </c>
      <c r="L159" t="s">
        <v>45</v>
      </c>
      <c r="M159" t="s">
        <v>49</v>
      </c>
      <c r="N159">
        <v>1150</v>
      </c>
      <c r="O159" s="1">
        <f t="shared" si="6"/>
        <v>-59.642399999999952</v>
      </c>
      <c r="P159" s="4">
        <f t="shared" si="7"/>
        <v>-5.1862956521739091E-2</v>
      </c>
    </row>
    <row r="160" spans="1:16" ht="15" customHeight="1" x14ac:dyDescent="0.25">
      <c r="A160" s="5">
        <v>43136</v>
      </c>
      <c r="B160" t="s">
        <v>23</v>
      </c>
      <c r="C160" t="s">
        <v>63</v>
      </c>
      <c r="D160" t="s">
        <v>75</v>
      </c>
      <c r="F160" t="s">
        <v>74</v>
      </c>
      <c r="G160" s="2"/>
      <c r="H160" s="3">
        <v>1150</v>
      </c>
      <c r="J160" s="3">
        <v>59.642400000000002</v>
      </c>
      <c r="K160" s="3">
        <f t="shared" si="8"/>
        <v>1209.6424</v>
      </c>
      <c r="L160" t="s">
        <v>45</v>
      </c>
      <c r="M160" t="s">
        <v>49</v>
      </c>
      <c r="N160">
        <v>1150</v>
      </c>
      <c r="O160" s="1">
        <f t="shared" si="6"/>
        <v>-59.642399999999952</v>
      </c>
      <c r="P160" s="4">
        <f t="shared" si="7"/>
        <v>-5.1862956521739091E-2</v>
      </c>
    </row>
    <row r="161" spans="1:16" ht="15" customHeight="1" x14ac:dyDescent="0.25">
      <c r="A161" s="5">
        <v>43138</v>
      </c>
      <c r="B161" t="s">
        <v>23</v>
      </c>
      <c r="C161" t="s">
        <v>63</v>
      </c>
      <c r="D161" t="s">
        <v>75</v>
      </c>
      <c r="F161" t="s">
        <v>74</v>
      </c>
      <c r="G161" s="2"/>
      <c r="H161" s="3">
        <v>1150</v>
      </c>
      <c r="J161" s="3">
        <v>59.642400000000002</v>
      </c>
      <c r="K161" s="3">
        <f t="shared" si="8"/>
        <v>1209.6424</v>
      </c>
      <c r="L161" t="s">
        <v>45</v>
      </c>
      <c r="M161" t="s">
        <v>49</v>
      </c>
      <c r="N161">
        <v>1150</v>
      </c>
      <c r="O161" s="1">
        <f t="shared" si="6"/>
        <v>-59.642399999999952</v>
      </c>
      <c r="P161" s="4">
        <f t="shared" si="7"/>
        <v>-5.1862956521739091E-2</v>
      </c>
    </row>
    <row r="162" spans="1:16" ht="15" customHeight="1" x14ac:dyDescent="0.25">
      <c r="A162" s="5">
        <v>43139</v>
      </c>
      <c r="B162" t="s">
        <v>23</v>
      </c>
      <c r="C162" t="s">
        <v>63</v>
      </c>
      <c r="D162" t="s">
        <v>75</v>
      </c>
      <c r="F162" t="s">
        <v>74</v>
      </c>
      <c r="G162" s="2"/>
      <c r="H162" s="3">
        <v>1150</v>
      </c>
      <c r="J162" s="3">
        <v>59.642400000000002</v>
      </c>
      <c r="K162" s="3">
        <f t="shared" si="8"/>
        <v>1209.6424</v>
      </c>
      <c r="L162" t="s">
        <v>45</v>
      </c>
      <c r="M162" t="s">
        <v>49</v>
      </c>
      <c r="N162">
        <v>1150</v>
      </c>
      <c r="O162" s="1">
        <f t="shared" si="6"/>
        <v>-59.642399999999952</v>
      </c>
      <c r="P162" s="4">
        <f t="shared" si="7"/>
        <v>-5.1862956521739091E-2</v>
      </c>
    </row>
    <row r="163" spans="1:16" ht="15" customHeight="1" x14ac:dyDescent="0.25">
      <c r="A163" s="5">
        <v>43140</v>
      </c>
      <c r="B163" t="s">
        <v>23</v>
      </c>
      <c r="C163" t="s">
        <v>63</v>
      </c>
      <c r="D163" t="s">
        <v>75</v>
      </c>
      <c r="F163" t="s">
        <v>74</v>
      </c>
      <c r="G163" s="2"/>
      <c r="H163" s="3">
        <v>1150</v>
      </c>
      <c r="J163" s="3">
        <v>59.642400000000002</v>
      </c>
      <c r="K163" s="3">
        <f t="shared" si="8"/>
        <v>1209.6424</v>
      </c>
      <c r="L163" t="s">
        <v>45</v>
      </c>
      <c r="M163" t="s">
        <v>49</v>
      </c>
      <c r="N163">
        <v>1150</v>
      </c>
      <c r="O163" s="1">
        <f t="shared" si="6"/>
        <v>-59.642399999999952</v>
      </c>
      <c r="P163" s="4">
        <f t="shared" si="7"/>
        <v>-5.1862956521739091E-2</v>
      </c>
    </row>
  </sheetData>
  <sheetProtection algorithmName="SHA-512" hashValue="pB4uusoLwNWsciG5kHSW4ioKgApM1vUj/AO23lpXaOQTNZ0OJ1JUuN+gl9XDRBzi6PKqyt5W0hEzRv2KjYn3GQ==" saltValue="GSPbIuEo6mvHqjxncFElU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6BB1-CF26-47EC-9F13-D919126B600F}">
  <dimension ref="A1:B33"/>
  <sheetViews>
    <sheetView workbookViewId="0">
      <selection activeCell="Y23" sqref="Y23"/>
    </sheetView>
  </sheetViews>
  <sheetFormatPr defaultRowHeight="15" x14ac:dyDescent="0.25"/>
  <cols>
    <col min="1" max="1" width="19.42578125" bestFit="1" customWidth="1"/>
    <col min="2" max="2" width="26.42578125" bestFit="1" customWidth="1"/>
    <col min="3" max="3" width="22" bestFit="1" customWidth="1"/>
  </cols>
  <sheetData>
    <row r="1" spans="1:2" x14ac:dyDescent="0.25">
      <c r="A1" s="13" t="s">
        <v>78</v>
      </c>
      <c r="B1" t="s">
        <v>80</v>
      </c>
    </row>
    <row r="2" spans="1:2" x14ac:dyDescent="0.25">
      <c r="A2" s="14" t="s">
        <v>53</v>
      </c>
      <c r="B2" s="17">
        <v>8.5555578831168863E-2</v>
      </c>
    </row>
    <row r="3" spans="1:2" x14ac:dyDescent="0.25">
      <c r="A3" s="14" t="s">
        <v>52</v>
      </c>
      <c r="B3" s="17">
        <v>0.11891080750000001</v>
      </c>
    </row>
    <row r="4" spans="1:2" x14ac:dyDescent="0.25">
      <c r="A4" s="14" t="s">
        <v>56</v>
      </c>
      <c r="B4" s="17">
        <v>0.26237307452380942</v>
      </c>
    </row>
    <row r="5" spans="1:2" x14ac:dyDescent="0.25">
      <c r="A5" s="14" t="s">
        <v>54</v>
      </c>
      <c r="B5" s="17">
        <v>0.27323680757575747</v>
      </c>
    </row>
    <row r="6" spans="1:2" x14ac:dyDescent="0.25">
      <c r="A6" s="14" t="s">
        <v>55</v>
      </c>
      <c r="B6" s="17">
        <v>0.16945612966666673</v>
      </c>
    </row>
    <row r="7" spans="1:2" x14ac:dyDescent="0.25">
      <c r="A7" s="14" t="s">
        <v>20</v>
      </c>
      <c r="B7" s="17">
        <v>0.14634870118333326</v>
      </c>
    </row>
    <row r="8" spans="1:2" x14ac:dyDescent="0.25">
      <c r="A8" s="14" t="s">
        <v>19</v>
      </c>
      <c r="B8" s="17">
        <v>0.16066488363333323</v>
      </c>
    </row>
    <row r="9" spans="1:2" x14ac:dyDescent="0.25">
      <c r="A9" s="14" t="s">
        <v>18</v>
      </c>
      <c r="B9" s="17">
        <v>0.3361999083333333</v>
      </c>
    </row>
    <row r="10" spans="1:2" x14ac:dyDescent="0.25">
      <c r="A10" s="14" t="s">
        <v>15</v>
      </c>
      <c r="B10" s="17">
        <v>0.1869380016923077</v>
      </c>
    </row>
    <row r="11" spans="1:2" x14ac:dyDescent="0.25">
      <c r="A11" s="14" t="s">
        <v>17</v>
      </c>
      <c r="B11" s="17">
        <v>0.23200821707692301</v>
      </c>
    </row>
    <row r="12" spans="1:2" x14ac:dyDescent="0.25">
      <c r="A12" s="14" t="s">
        <v>14</v>
      </c>
      <c r="B12" s="17">
        <v>0.20196645479999994</v>
      </c>
    </row>
    <row r="13" spans="1:2" x14ac:dyDescent="0.25">
      <c r="A13" s="14" t="s">
        <v>16</v>
      </c>
      <c r="B13" s="17">
        <v>0.25639899999999999</v>
      </c>
    </row>
    <row r="14" spans="1:2" x14ac:dyDescent="0.25">
      <c r="A14" s="14" t="s">
        <v>61</v>
      </c>
      <c r="B14" s="17">
        <v>0.37513183770833342</v>
      </c>
    </row>
    <row r="15" spans="1:2" x14ac:dyDescent="0.25">
      <c r="A15" s="14" t="s">
        <v>62</v>
      </c>
      <c r="B15" s="17">
        <v>0.4493691502083334</v>
      </c>
    </row>
    <row r="16" spans="1:2" x14ac:dyDescent="0.25">
      <c r="A16" s="14" t="s">
        <v>63</v>
      </c>
      <c r="B16" s="17">
        <v>0.26111725173913042</v>
      </c>
    </row>
    <row r="17" spans="1:2" x14ac:dyDescent="0.25">
      <c r="A17" s="14" t="s">
        <v>58</v>
      </c>
      <c r="B17" s="17">
        <v>0.47688888888888886</v>
      </c>
    </row>
    <row r="18" spans="1:2" x14ac:dyDescent="0.25">
      <c r="A18" s="14" t="s">
        <v>1</v>
      </c>
      <c r="B18" s="17">
        <v>9.036669242424239E-2</v>
      </c>
    </row>
    <row r="19" spans="1:2" x14ac:dyDescent="0.25">
      <c r="A19" s="14" t="s">
        <v>9</v>
      </c>
      <c r="B19" s="17">
        <v>0.16696371893939396</v>
      </c>
    </row>
    <row r="20" spans="1:2" x14ac:dyDescent="0.25">
      <c r="A20" s="14" t="s">
        <v>57</v>
      </c>
      <c r="B20" s="17">
        <v>0.47257646939393927</v>
      </c>
    </row>
    <row r="21" spans="1:2" x14ac:dyDescent="0.25">
      <c r="A21" s="14" t="s">
        <v>59</v>
      </c>
      <c r="B21" s="17">
        <v>0.28142101543513964</v>
      </c>
    </row>
    <row r="22" spans="1:2" x14ac:dyDescent="0.25">
      <c r="A22" s="14" t="s">
        <v>12</v>
      </c>
      <c r="B22" s="17">
        <v>0.12074627401360553</v>
      </c>
    </row>
    <row r="23" spans="1:2" x14ac:dyDescent="0.25">
      <c r="A23" s="14" t="s">
        <v>10</v>
      </c>
      <c r="B23" s="17">
        <v>0.15725885726190472</v>
      </c>
    </row>
    <row r="24" spans="1:2" x14ac:dyDescent="0.25">
      <c r="A24" s="14" t="s">
        <v>11</v>
      </c>
      <c r="B24" s="17">
        <v>0.14730030492500004</v>
      </c>
    </row>
    <row r="25" spans="1:2" x14ac:dyDescent="0.25">
      <c r="A25" s="14" t="s">
        <v>13</v>
      </c>
      <c r="B25" s="17">
        <v>0.15037361880434777</v>
      </c>
    </row>
    <row r="26" spans="1:2" x14ac:dyDescent="0.25">
      <c r="A26" s="14" t="s">
        <v>4</v>
      </c>
      <c r="B26" s="17">
        <v>0.20273914000000018</v>
      </c>
    </row>
    <row r="27" spans="1:2" x14ac:dyDescent="0.25">
      <c r="A27" s="14" t="s">
        <v>5</v>
      </c>
      <c r="B27" s="17">
        <v>0.18504723466666667</v>
      </c>
    </row>
    <row r="28" spans="1:2" x14ac:dyDescent="0.25">
      <c r="A28" s="14" t="s">
        <v>7</v>
      </c>
      <c r="B28" s="17">
        <v>0.23419646362781946</v>
      </c>
    </row>
    <row r="29" spans="1:2" x14ac:dyDescent="0.25">
      <c r="A29" s="14" t="s">
        <v>3</v>
      </c>
      <c r="B29" s="17">
        <v>0.35987752601562484</v>
      </c>
    </row>
    <row r="30" spans="1:2" x14ac:dyDescent="0.25">
      <c r="A30" s="14" t="s">
        <v>0</v>
      </c>
      <c r="B30" s="17">
        <v>0.42577569874999988</v>
      </c>
    </row>
    <row r="31" spans="1:2" x14ac:dyDescent="0.25">
      <c r="A31" s="14" t="s">
        <v>8</v>
      </c>
      <c r="B31" s="17">
        <v>0.31109249248120291</v>
      </c>
    </row>
    <row r="32" spans="1:2" x14ac:dyDescent="0.25">
      <c r="A32" s="14" t="s">
        <v>6</v>
      </c>
      <c r="B32" s="17">
        <v>0.21045331794642866</v>
      </c>
    </row>
    <row r="33" spans="1:2" x14ac:dyDescent="0.25">
      <c r="A33" s="14" t="s">
        <v>79</v>
      </c>
      <c r="B33" s="17">
        <v>0.22715537177623835</v>
      </c>
    </row>
  </sheetData>
  <sheetProtection algorithmName="SHA-512" hashValue="eynQiYt1oRqtm34pZdoSTO/K2ZWoQEo5Wr1cUhyxLGQtF03uLpCf+oZqkI6+h0creKzYfG20u4pwkzFCZ2goAA==" saltValue="0R2gczLgisnDWROR2ycQMQ==" spinCount="100000" sheet="1" objects="1" scenarios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A46F-FAD2-4E06-9EA7-D0D40E487183}">
  <dimension ref="A1:B18"/>
  <sheetViews>
    <sheetView workbookViewId="0">
      <selection activeCell="V30" sqref="V30"/>
    </sheetView>
  </sheetViews>
  <sheetFormatPr defaultRowHeight="15" x14ac:dyDescent="0.25"/>
  <cols>
    <col min="1" max="1" width="15.28515625" bestFit="1" customWidth="1"/>
    <col min="2" max="2" width="26.42578125" bestFit="1" customWidth="1"/>
    <col min="3" max="3" width="8" bestFit="1" customWidth="1"/>
    <col min="4" max="4" width="7.140625" bestFit="1" customWidth="1"/>
    <col min="5" max="5" width="7.5703125" bestFit="1" customWidth="1"/>
    <col min="6" max="6" width="8.7109375" bestFit="1" customWidth="1"/>
    <col min="7" max="7" width="10.85546875" bestFit="1" customWidth="1"/>
  </cols>
  <sheetData>
    <row r="1" spans="1:2" x14ac:dyDescent="0.25">
      <c r="A1" s="13" t="s">
        <v>78</v>
      </c>
      <c r="B1" t="s">
        <v>80</v>
      </c>
    </row>
    <row r="2" spans="1:2" x14ac:dyDescent="0.25">
      <c r="A2" s="14" t="s">
        <v>2</v>
      </c>
      <c r="B2" s="17">
        <v>0.33442591247246267</v>
      </c>
    </row>
    <row r="3" spans="1:2" x14ac:dyDescent="0.25">
      <c r="A3" s="15" t="s">
        <v>50</v>
      </c>
      <c r="B3" s="17">
        <v>0.33442591247246267</v>
      </c>
    </row>
    <row r="4" spans="1:2" x14ac:dyDescent="0.25">
      <c r="A4" s="14" t="s">
        <v>64</v>
      </c>
      <c r="B4" s="17">
        <v>0.26977483172883004</v>
      </c>
    </row>
    <row r="5" spans="1:2" x14ac:dyDescent="0.25">
      <c r="A5" s="15" t="s">
        <v>49</v>
      </c>
      <c r="B5" s="17">
        <v>0.26977483172883004</v>
      </c>
    </row>
    <row r="6" spans="1:2" x14ac:dyDescent="0.25">
      <c r="A6" s="14" t="s">
        <v>70</v>
      </c>
      <c r="B6" s="17">
        <v>0.2660412592921787</v>
      </c>
    </row>
    <row r="7" spans="1:2" x14ac:dyDescent="0.25">
      <c r="A7" s="15" t="s">
        <v>71</v>
      </c>
      <c r="B7" s="17">
        <v>0.2660412592921787</v>
      </c>
    </row>
    <row r="8" spans="1:2" x14ac:dyDescent="0.25">
      <c r="A8" s="14" t="s">
        <v>66</v>
      </c>
      <c r="B8" s="17">
        <v>0.26398352524065832</v>
      </c>
    </row>
    <row r="9" spans="1:2" x14ac:dyDescent="0.25">
      <c r="A9" s="15" t="s">
        <v>51</v>
      </c>
      <c r="B9" s="17">
        <v>0.26398352524065832</v>
      </c>
    </row>
    <row r="10" spans="1:2" x14ac:dyDescent="0.25">
      <c r="A10" s="14" t="s">
        <v>69</v>
      </c>
      <c r="B10" s="17">
        <v>0.26096784391329841</v>
      </c>
    </row>
    <row r="11" spans="1:2" x14ac:dyDescent="0.25">
      <c r="A11" s="15" t="s">
        <v>50</v>
      </c>
      <c r="B11" s="17">
        <v>0.26096784391329841</v>
      </c>
    </row>
    <row r="12" spans="1:2" x14ac:dyDescent="0.25">
      <c r="A12" s="14" t="s">
        <v>67</v>
      </c>
      <c r="B12" s="17">
        <v>0.18500039015935751</v>
      </c>
    </row>
    <row r="13" spans="1:2" x14ac:dyDescent="0.25">
      <c r="A13" s="15" t="s">
        <v>68</v>
      </c>
      <c r="B13" s="17">
        <v>0.18500039015935751</v>
      </c>
    </row>
    <row r="14" spans="1:2" x14ac:dyDescent="0.25">
      <c r="A14" s="14" t="s">
        <v>65</v>
      </c>
      <c r="B14" s="17">
        <v>0.13137367724867716</v>
      </c>
    </row>
    <row r="15" spans="1:2" x14ac:dyDescent="0.25">
      <c r="A15" s="15" t="s">
        <v>49</v>
      </c>
      <c r="B15" s="17">
        <v>0.13137367724867716</v>
      </c>
    </row>
    <row r="16" spans="1:2" x14ac:dyDescent="0.25">
      <c r="A16" s="14" t="s">
        <v>75</v>
      </c>
      <c r="B16" s="17">
        <v>6.4489213405296675E-2</v>
      </c>
    </row>
    <row r="17" spans="1:2" x14ac:dyDescent="0.25">
      <c r="A17" s="15" t="s">
        <v>49</v>
      </c>
      <c r="B17" s="17">
        <v>6.4489213405296675E-2</v>
      </c>
    </row>
    <row r="18" spans="1:2" x14ac:dyDescent="0.25">
      <c r="A18" s="14" t="s">
        <v>79</v>
      </c>
      <c r="B18" s="17">
        <v>0.22715537177623957</v>
      </c>
    </row>
  </sheetData>
  <sheetProtection algorithmName="SHA-512" hashValue="9SpQnX5HWYAceLSreDaTQbn9RHgd3V3/L+K1wjfJmzVfifp69NUyhaHj4PbsKB4voxO8AujoifKq4mT5SO6Srw==" saltValue="OKbgFQ6e3TV6vJURyTzPBQ==" spinCount="100000" sheet="1" objects="1" scenarios="1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D778-3356-4823-9E55-45C9E29DD1B8}">
  <dimension ref="A3:D35"/>
  <sheetViews>
    <sheetView topLeftCell="C1" workbookViewId="0">
      <selection activeCell="D3" sqref="D3"/>
    </sheetView>
  </sheetViews>
  <sheetFormatPr defaultRowHeight="15" x14ac:dyDescent="0.25"/>
  <cols>
    <col min="1" max="1" width="19.42578125" bestFit="1" customWidth="1"/>
    <col min="2" max="2" width="20" bestFit="1" customWidth="1"/>
    <col min="3" max="3" width="23.85546875" bestFit="1" customWidth="1"/>
    <col min="4" max="4" width="30" bestFit="1" customWidth="1"/>
  </cols>
  <sheetData>
    <row r="3" spans="1:4" x14ac:dyDescent="0.25">
      <c r="A3" s="13" t="s">
        <v>78</v>
      </c>
      <c r="B3" t="s">
        <v>81</v>
      </c>
      <c r="C3" t="s">
        <v>82</v>
      </c>
      <c r="D3" t="s">
        <v>83</v>
      </c>
    </row>
    <row r="4" spans="1:4" x14ac:dyDescent="0.25">
      <c r="A4" s="14" t="s">
        <v>53</v>
      </c>
      <c r="B4" s="1">
        <v>1005.8888632857141</v>
      </c>
      <c r="C4" s="1">
        <v>1100</v>
      </c>
      <c r="D4" s="1">
        <v>94.11113671428572</v>
      </c>
    </row>
    <row r="5" spans="1:4" x14ac:dyDescent="0.25">
      <c r="A5" s="14" t="s">
        <v>52</v>
      </c>
      <c r="B5" s="1">
        <v>1321.6337887499994</v>
      </c>
      <c r="C5" s="1">
        <v>1500</v>
      </c>
      <c r="D5" s="1">
        <v>178.36621125000011</v>
      </c>
    </row>
    <row r="6" spans="1:4" x14ac:dyDescent="0.25">
      <c r="A6" s="14" t="s">
        <v>56</v>
      </c>
      <c r="B6" s="1">
        <v>885.15231057142887</v>
      </c>
      <c r="C6" s="1">
        <v>1200</v>
      </c>
      <c r="D6" s="1">
        <v>314.8476894285713</v>
      </c>
    </row>
    <row r="7" spans="1:4" x14ac:dyDescent="0.25">
      <c r="A7" s="14" t="s">
        <v>54</v>
      </c>
      <c r="B7" s="1">
        <v>799.43951166666659</v>
      </c>
      <c r="C7" s="1">
        <v>1100</v>
      </c>
      <c r="D7" s="1">
        <v>300.5604883333333</v>
      </c>
    </row>
    <row r="8" spans="1:4" x14ac:dyDescent="0.25">
      <c r="A8" s="14" t="s">
        <v>55</v>
      </c>
      <c r="B8" s="1">
        <v>996.65264439999976</v>
      </c>
      <c r="C8" s="1">
        <v>1200</v>
      </c>
      <c r="D8" s="1">
        <v>203.34735559999993</v>
      </c>
    </row>
    <row r="9" spans="1:4" x14ac:dyDescent="0.25">
      <c r="A9" s="14" t="s">
        <v>20</v>
      </c>
      <c r="B9" s="1">
        <v>1280.4769482249994</v>
      </c>
      <c r="C9" s="1">
        <v>1500</v>
      </c>
      <c r="D9" s="1">
        <v>219.52305177499989</v>
      </c>
    </row>
    <row r="10" spans="1:4" x14ac:dyDescent="0.25">
      <c r="A10" s="14" t="s">
        <v>19</v>
      </c>
      <c r="B10" s="1">
        <v>1259.0026745499995</v>
      </c>
      <c r="C10" s="1">
        <v>1500</v>
      </c>
      <c r="D10" s="1">
        <v>240.99732544999989</v>
      </c>
    </row>
    <row r="11" spans="1:4" x14ac:dyDescent="0.25">
      <c r="A11" s="14" t="s">
        <v>18</v>
      </c>
      <c r="B11" s="1">
        <v>796.56011000000001</v>
      </c>
      <c r="C11" s="1">
        <v>1200</v>
      </c>
      <c r="D11" s="1">
        <v>403.43988999999988</v>
      </c>
    </row>
    <row r="12" spans="1:4" x14ac:dyDescent="0.25">
      <c r="A12" s="14" t="s">
        <v>15</v>
      </c>
      <c r="B12" s="1">
        <v>1056.9805977999999</v>
      </c>
      <c r="C12" s="1">
        <v>1300</v>
      </c>
      <c r="D12" s="1">
        <v>243.01940220000009</v>
      </c>
    </row>
    <row r="13" spans="1:4" x14ac:dyDescent="0.25">
      <c r="A13" s="14" t="s">
        <v>17</v>
      </c>
      <c r="B13" s="1">
        <v>998.38931780000019</v>
      </c>
      <c r="C13" s="1">
        <v>1300</v>
      </c>
      <c r="D13" s="1">
        <v>301.6106822000001</v>
      </c>
    </row>
    <row r="14" spans="1:4" x14ac:dyDescent="0.25">
      <c r="A14" s="14" t="s">
        <v>14</v>
      </c>
      <c r="B14" s="1">
        <v>1197.0503178000001</v>
      </c>
      <c r="C14" s="1">
        <v>1500</v>
      </c>
      <c r="D14" s="1">
        <v>302.94968220000004</v>
      </c>
    </row>
    <row r="15" spans="1:4" x14ac:dyDescent="0.25">
      <c r="A15" s="14" t="s">
        <v>16</v>
      </c>
      <c r="B15" s="1">
        <v>892.32119999999998</v>
      </c>
      <c r="C15" s="1">
        <v>1200</v>
      </c>
      <c r="D15" s="1">
        <v>307.67880000000002</v>
      </c>
    </row>
    <row r="16" spans="1:4" x14ac:dyDescent="0.25">
      <c r="A16" s="14" t="s">
        <v>61</v>
      </c>
      <c r="B16" s="1">
        <v>749.84179475000008</v>
      </c>
      <c r="C16" s="1">
        <v>1200</v>
      </c>
      <c r="D16" s="1">
        <v>450.15820525000009</v>
      </c>
    </row>
    <row r="17" spans="1:4" x14ac:dyDescent="0.25">
      <c r="A17" s="14" t="s">
        <v>62</v>
      </c>
      <c r="B17" s="1">
        <v>660.75701974999993</v>
      </c>
      <c r="C17" s="1">
        <v>1200</v>
      </c>
      <c r="D17" s="1">
        <v>539.24298025000007</v>
      </c>
    </row>
    <row r="18" spans="1:4" x14ac:dyDescent="0.25">
      <c r="A18" s="14" t="s">
        <v>63</v>
      </c>
      <c r="B18" s="1">
        <v>849.71516050000014</v>
      </c>
      <c r="C18" s="1">
        <v>1150</v>
      </c>
      <c r="D18" s="1">
        <v>300.2848395000002</v>
      </c>
    </row>
    <row r="19" spans="1:4" x14ac:dyDescent="0.25">
      <c r="A19" s="14" t="s">
        <v>58</v>
      </c>
      <c r="B19" s="1">
        <v>784.66666666666663</v>
      </c>
      <c r="C19" s="1">
        <v>1500</v>
      </c>
      <c r="D19" s="1">
        <v>715.33333333333337</v>
      </c>
    </row>
    <row r="20" spans="1:4" x14ac:dyDescent="0.25">
      <c r="A20" s="14" t="s">
        <v>1</v>
      </c>
      <c r="B20" s="1">
        <v>1000.5966383333335</v>
      </c>
      <c r="C20" s="1">
        <v>1100</v>
      </c>
      <c r="D20" s="1">
        <v>99.403361666666697</v>
      </c>
    </row>
    <row r="21" spans="1:4" x14ac:dyDescent="0.25">
      <c r="A21" s="14" t="s">
        <v>9</v>
      </c>
      <c r="B21" s="1">
        <v>916.33990916666687</v>
      </c>
      <c r="C21" s="1">
        <v>1100</v>
      </c>
      <c r="D21" s="1">
        <v>183.66009083333344</v>
      </c>
    </row>
    <row r="22" spans="1:4" x14ac:dyDescent="0.25">
      <c r="A22" s="14" t="s">
        <v>57</v>
      </c>
      <c r="B22" s="1">
        <v>580.16588366666667</v>
      </c>
      <c r="C22" s="1">
        <v>1100</v>
      </c>
      <c r="D22" s="1">
        <v>519.83411633333333</v>
      </c>
    </row>
    <row r="23" spans="1:4" x14ac:dyDescent="0.25">
      <c r="A23" s="14" t="s">
        <v>59</v>
      </c>
      <c r="B23" s="1">
        <v>754.50793379310335</v>
      </c>
      <c r="C23" s="1">
        <v>1050</v>
      </c>
      <c r="D23" s="1">
        <v>295.4920662068966</v>
      </c>
    </row>
    <row r="24" spans="1:4" x14ac:dyDescent="0.25">
      <c r="A24" s="14" t="s">
        <v>12</v>
      </c>
      <c r="B24" s="1">
        <v>923.21641228571434</v>
      </c>
      <c r="C24" s="1">
        <v>1050</v>
      </c>
      <c r="D24" s="1">
        <v>126.78358771428573</v>
      </c>
    </row>
    <row r="25" spans="1:4" x14ac:dyDescent="0.25">
      <c r="A25" s="14" t="s">
        <v>10</v>
      </c>
      <c r="B25" s="1">
        <v>884.87819987500006</v>
      </c>
      <c r="C25" s="1">
        <v>1050</v>
      </c>
      <c r="D25" s="1">
        <v>165.12180012500002</v>
      </c>
    </row>
    <row r="26" spans="1:4" x14ac:dyDescent="0.25">
      <c r="A26" s="14" t="s">
        <v>11</v>
      </c>
      <c r="B26" s="1">
        <v>852.69969507499991</v>
      </c>
      <c r="C26" s="1">
        <v>1000</v>
      </c>
      <c r="D26" s="1">
        <v>147.30030492499998</v>
      </c>
    </row>
    <row r="27" spans="1:4" x14ac:dyDescent="0.25">
      <c r="A27" s="14" t="s">
        <v>13</v>
      </c>
      <c r="B27" s="1">
        <v>977.07033837499966</v>
      </c>
      <c r="C27" s="1">
        <v>1150</v>
      </c>
      <c r="D27" s="1">
        <v>172.92966162500005</v>
      </c>
    </row>
    <row r="28" spans="1:4" x14ac:dyDescent="0.25">
      <c r="A28" s="14" t="s">
        <v>4</v>
      </c>
      <c r="B28" s="1">
        <v>876.98694600000022</v>
      </c>
      <c r="C28" s="1">
        <v>1100</v>
      </c>
      <c r="D28" s="1">
        <v>223.01305399999984</v>
      </c>
    </row>
    <row r="29" spans="1:4" x14ac:dyDescent="0.25">
      <c r="A29" s="14" t="s">
        <v>5</v>
      </c>
      <c r="B29" s="1">
        <v>814.95276533333322</v>
      </c>
      <c r="C29" s="1">
        <v>1000</v>
      </c>
      <c r="D29" s="1">
        <v>185.04723466666667</v>
      </c>
    </row>
    <row r="30" spans="1:4" x14ac:dyDescent="0.25">
      <c r="A30" s="14" t="s">
        <v>7</v>
      </c>
      <c r="B30" s="1">
        <v>1072.1249509210522</v>
      </c>
      <c r="C30" s="1">
        <v>1400</v>
      </c>
      <c r="D30" s="1">
        <v>327.87504907894731</v>
      </c>
    </row>
    <row r="31" spans="1:4" x14ac:dyDescent="0.25">
      <c r="A31" s="14" t="s">
        <v>3</v>
      </c>
      <c r="B31" s="1">
        <v>1024.1959583749999</v>
      </c>
      <c r="C31" s="1">
        <v>1600</v>
      </c>
      <c r="D31" s="1">
        <v>575.80404162499985</v>
      </c>
    </row>
    <row r="32" spans="1:4" x14ac:dyDescent="0.25">
      <c r="A32" s="14" t="s">
        <v>0</v>
      </c>
      <c r="B32" s="1">
        <v>803.91402174999973</v>
      </c>
      <c r="C32" s="1">
        <v>1400</v>
      </c>
      <c r="D32" s="1">
        <v>596.08597824999993</v>
      </c>
    </row>
    <row r="33" spans="1:4" x14ac:dyDescent="0.25">
      <c r="A33" s="14" t="s">
        <v>8</v>
      </c>
      <c r="B33" s="1">
        <v>964.47051052631559</v>
      </c>
      <c r="C33" s="1">
        <v>1400</v>
      </c>
      <c r="D33" s="1">
        <v>435.52948947368407</v>
      </c>
    </row>
    <row r="34" spans="1:4" x14ac:dyDescent="0.25">
      <c r="A34" s="14" t="s">
        <v>6</v>
      </c>
      <c r="B34" s="1">
        <v>1263.2746912857137</v>
      </c>
      <c r="C34" s="1">
        <v>1600</v>
      </c>
      <c r="D34" s="1">
        <v>336.72530871428563</v>
      </c>
    </row>
    <row r="35" spans="1:4" x14ac:dyDescent="0.25">
      <c r="A35" s="14" t="s">
        <v>79</v>
      </c>
      <c r="B35" s="1">
        <v>966.99219498974742</v>
      </c>
      <c r="C35" s="1">
        <v>1257.0256410256411</v>
      </c>
      <c r="D35" s="1">
        <v>290.03344603589716</v>
      </c>
    </row>
  </sheetData>
  <sheetProtection algorithmName="SHA-512" hashValue="Jb1R4zUmIlHFcaNM16GzhNbP3I6KeipS7SYi9aSULGQOEBqPntP431w4dzwNjGPWbsk9Fn/MX+JlbiV+dql8wg==" saltValue="QTanpPa0B3NHPX0e2ubmaA==" spinCount="100000" sheet="1" objects="1" scenarios="1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3E46B-773B-40F7-874F-FBC18518D4FD}">
  <dimension ref="A1:B8"/>
  <sheetViews>
    <sheetView workbookViewId="0">
      <selection activeCell="A2" sqref="A2"/>
    </sheetView>
  </sheetViews>
  <sheetFormatPr defaultRowHeight="15" x14ac:dyDescent="0.25"/>
  <cols>
    <col min="1" max="1" width="14.7109375" bestFit="1" customWidth="1"/>
    <col min="2" max="2" width="24.42578125" bestFit="1" customWidth="1"/>
    <col min="3" max="3" width="17" bestFit="1" customWidth="1"/>
  </cols>
  <sheetData>
    <row r="1" spans="1:2" x14ac:dyDescent="0.25">
      <c r="A1" s="13" t="s">
        <v>78</v>
      </c>
      <c r="B1" t="s">
        <v>85</v>
      </c>
    </row>
    <row r="2" spans="1:2" x14ac:dyDescent="0.25">
      <c r="A2" s="14" t="s">
        <v>49</v>
      </c>
      <c r="B2" s="3">
        <v>35.123664163822539</v>
      </c>
    </row>
    <row r="3" spans="1:2" x14ac:dyDescent="0.25">
      <c r="A3" s="15" t="s">
        <v>45</v>
      </c>
      <c r="B3" s="3">
        <v>35.123664163822539</v>
      </c>
    </row>
    <row r="4" spans="1:2" x14ac:dyDescent="0.25">
      <c r="A4" s="14" t="s">
        <v>51</v>
      </c>
      <c r="B4" s="3">
        <v>68.176800000000043</v>
      </c>
    </row>
    <row r="5" spans="1:2" x14ac:dyDescent="0.25">
      <c r="A5" s="14" t="s">
        <v>71</v>
      </c>
      <c r="B5" s="3">
        <v>75</v>
      </c>
    </row>
    <row r="6" spans="1:2" x14ac:dyDescent="0.25">
      <c r="A6" s="14" t="s">
        <v>68</v>
      </c>
      <c r="B6" s="3">
        <v>0</v>
      </c>
    </row>
    <row r="7" spans="1:2" x14ac:dyDescent="0.25">
      <c r="A7" s="14" t="s">
        <v>50</v>
      </c>
      <c r="B7" s="3">
        <v>47.149191666666603</v>
      </c>
    </row>
    <row r="8" spans="1:2" x14ac:dyDescent="0.25">
      <c r="A8" s="14" t="s">
        <v>79</v>
      </c>
      <c r="B8" s="3">
        <v>44.358321560129895</v>
      </c>
    </row>
  </sheetData>
  <sheetProtection algorithmName="SHA-512" hashValue="D38POOwPBrFluy6EUUY+u/xfBP1zDs4xKvmzzNwSISOyzzRmokKP+4ZOqfecJheo6L4b1o4v1UUJlwB6jbLcAQ==" saltValue="rBs8JJ09miQ57bD/OevOYA==" spinCount="100000" sheet="1" objects="1" scenarios="1"/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F13F-6493-484E-A4CC-229628AF0982}">
  <dimension ref="A1:B50"/>
  <sheetViews>
    <sheetView workbookViewId="0">
      <selection activeCell="U7" sqref="U7"/>
    </sheetView>
  </sheetViews>
  <sheetFormatPr defaultRowHeight="15" x14ac:dyDescent="0.25"/>
  <cols>
    <col min="1" max="1" width="16.28515625" bestFit="1" customWidth="1"/>
    <col min="2" max="2" width="40.85546875" bestFit="1" customWidth="1"/>
  </cols>
  <sheetData>
    <row r="1" spans="1:2" x14ac:dyDescent="0.25">
      <c r="A1" s="13" t="s">
        <v>78</v>
      </c>
      <c r="B1" t="s">
        <v>86</v>
      </c>
    </row>
    <row r="2" spans="1:2" x14ac:dyDescent="0.25">
      <c r="A2" s="14" t="s">
        <v>49</v>
      </c>
      <c r="B2" s="3">
        <v>216.24569971014529</v>
      </c>
    </row>
    <row r="3" spans="1:2" x14ac:dyDescent="0.25">
      <c r="A3" s="15" t="s">
        <v>29</v>
      </c>
      <c r="B3" s="3">
        <v>54.773946666666696</v>
      </c>
    </row>
    <row r="4" spans="1:2" x14ac:dyDescent="0.25">
      <c r="A4" s="15" t="s">
        <v>30</v>
      </c>
      <c r="B4" s="3">
        <v>223.2705714285712</v>
      </c>
    </row>
    <row r="5" spans="1:2" x14ac:dyDescent="0.25">
      <c r="A5" s="15" t="s">
        <v>28</v>
      </c>
      <c r="B5" s="3">
        <v>91.77577142857146</v>
      </c>
    </row>
    <row r="6" spans="1:2" x14ac:dyDescent="0.25">
      <c r="A6" s="15" t="s">
        <v>23</v>
      </c>
      <c r="B6" s="3">
        <v>401.17880000000002</v>
      </c>
    </row>
    <row r="7" spans="1:2" x14ac:dyDescent="0.25">
      <c r="A7" s="15" t="s">
        <v>25</v>
      </c>
      <c r="B7" s="3">
        <v>50.4</v>
      </c>
    </row>
    <row r="8" spans="1:2" x14ac:dyDescent="0.25">
      <c r="A8" s="15" t="s">
        <v>31</v>
      </c>
      <c r="B8" s="3">
        <v>662</v>
      </c>
    </row>
    <row r="9" spans="1:2" x14ac:dyDescent="0.25">
      <c r="A9" s="15" t="s">
        <v>22</v>
      </c>
      <c r="B9" s="3">
        <v>89.930742857142931</v>
      </c>
    </row>
    <row r="10" spans="1:2" x14ac:dyDescent="0.25">
      <c r="A10" s="15" t="s">
        <v>26</v>
      </c>
      <c r="B10" s="3">
        <v>110.15152000000006</v>
      </c>
    </row>
    <row r="11" spans="1:2" x14ac:dyDescent="0.25">
      <c r="A11" s="15" t="s">
        <v>24</v>
      </c>
      <c r="B11" s="3">
        <v>398.98586666666648</v>
      </c>
    </row>
    <row r="12" spans="1:2" x14ac:dyDescent="0.25">
      <c r="A12" s="14" t="s">
        <v>51</v>
      </c>
      <c r="B12" s="3">
        <v>345.76543320895513</v>
      </c>
    </row>
    <row r="13" spans="1:2" x14ac:dyDescent="0.25">
      <c r="A13" s="15" t="s">
        <v>29</v>
      </c>
      <c r="B13" s="3">
        <v>213.85835500000007</v>
      </c>
    </row>
    <row r="14" spans="1:2" x14ac:dyDescent="0.25">
      <c r="A14" s="15" t="s">
        <v>30</v>
      </c>
      <c r="B14" s="3">
        <v>211.76447933333341</v>
      </c>
    </row>
    <row r="15" spans="1:2" x14ac:dyDescent="0.25">
      <c r="A15" s="15" t="s">
        <v>28</v>
      </c>
      <c r="B15" s="3">
        <v>780.147337666667</v>
      </c>
    </row>
    <row r="16" spans="1:2" x14ac:dyDescent="0.25">
      <c r="A16" s="15" t="s">
        <v>23</v>
      </c>
      <c r="B16" s="3">
        <v>430.63305433333358</v>
      </c>
    </row>
    <row r="17" spans="1:2" x14ac:dyDescent="0.25">
      <c r="A17" s="15" t="s">
        <v>25</v>
      </c>
      <c r="B17" s="3">
        <v>73.172170999999935</v>
      </c>
    </row>
    <row r="18" spans="1:2" x14ac:dyDescent="0.25">
      <c r="A18" s="15" t="s">
        <v>22</v>
      </c>
      <c r="B18" s="3">
        <v>96.101383947368433</v>
      </c>
    </row>
    <row r="19" spans="1:2" x14ac:dyDescent="0.25">
      <c r="A19" s="15" t="s">
        <v>26</v>
      </c>
      <c r="B19" s="3">
        <v>231.96362100000005</v>
      </c>
    </row>
    <row r="20" spans="1:2" x14ac:dyDescent="0.25">
      <c r="A20" s="15" t="s">
        <v>24</v>
      </c>
      <c r="B20" s="3">
        <v>592.08240100000023</v>
      </c>
    </row>
    <row r="21" spans="1:2" x14ac:dyDescent="0.25">
      <c r="A21" s="14" t="s">
        <v>71</v>
      </c>
      <c r="B21" s="3">
        <v>337.13235294117646</v>
      </c>
    </row>
    <row r="22" spans="1:2" x14ac:dyDescent="0.25">
      <c r="A22" s="15" t="s">
        <v>29</v>
      </c>
      <c r="B22" s="3">
        <v>289.60000000000002</v>
      </c>
    </row>
    <row r="23" spans="1:2" x14ac:dyDescent="0.25">
      <c r="A23" s="15" t="s">
        <v>30</v>
      </c>
      <c r="B23" s="3">
        <v>126.5</v>
      </c>
    </row>
    <row r="24" spans="1:2" x14ac:dyDescent="0.25">
      <c r="A24" s="15" t="s">
        <v>28</v>
      </c>
      <c r="B24" s="3">
        <v>248</v>
      </c>
    </row>
    <row r="25" spans="1:2" x14ac:dyDescent="0.25">
      <c r="A25" s="15" t="s">
        <v>23</v>
      </c>
      <c r="B25" s="3">
        <v>425.8</v>
      </c>
    </row>
    <row r="26" spans="1:2" x14ac:dyDescent="0.25">
      <c r="A26" s="15" t="s">
        <v>25</v>
      </c>
      <c r="B26" s="3">
        <v>308.89999999999998</v>
      </c>
    </row>
    <row r="27" spans="1:2" x14ac:dyDescent="0.25">
      <c r="A27" s="15" t="s">
        <v>31</v>
      </c>
      <c r="B27" s="3">
        <v>663</v>
      </c>
    </row>
    <row r="28" spans="1:2" x14ac:dyDescent="0.25">
      <c r="A28" s="15" t="s">
        <v>22</v>
      </c>
      <c r="B28" s="3">
        <v>346.32</v>
      </c>
    </row>
    <row r="29" spans="1:2" x14ac:dyDescent="0.25">
      <c r="A29" s="15" t="s">
        <v>26</v>
      </c>
      <c r="B29" s="3">
        <v>213</v>
      </c>
    </row>
    <row r="30" spans="1:2" x14ac:dyDescent="0.25">
      <c r="A30" s="15" t="s">
        <v>24</v>
      </c>
      <c r="B30" s="3">
        <v>625.38095238095241</v>
      </c>
    </row>
    <row r="31" spans="1:2" x14ac:dyDescent="0.25">
      <c r="A31" s="14" t="s">
        <v>68</v>
      </c>
      <c r="B31" s="3">
        <v>245.03333333333333</v>
      </c>
    </row>
    <row r="32" spans="1:2" x14ac:dyDescent="0.25">
      <c r="A32" s="15" t="s">
        <v>29</v>
      </c>
      <c r="B32" s="3">
        <v>5</v>
      </c>
    </row>
    <row r="33" spans="1:2" x14ac:dyDescent="0.25">
      <c r="A33" s="15" t="s">
        <v>30</v>
      </c>
      <c r="B33" s="3">
        <v>414</v>
      </c>
    </row>
    <row r="34" spans="1:2" x14ac:dyDescent="0.25">
      <c r="A34" s="15" t="s">
        <v>23</v>
      </c>
      <c r="B34" s="3">
        <v>511</v>
      </c>
    </row>
    <row r="35" spans="1:2" x14ac:dyDescent="0.25">
      <c r="A35" s="15" t="s">
        <v>25</v>
      </c>
      <c r="B35" s="3">
        <v>-58.8</v>
      </c>
    </row>
    <row r="36" spans="1:2" x14ac:dyDescent="0.25">
      <c r="A36" s="15" t="s">
        <v>31</v>
      </c>
      <c r="B36" s="3">
        <v>721</v>
      </c>
    </row>
    <row r="37" spans="1:2" x14ac:dyDescent="0.25">
      <c r="A37" s="15" t="s">
        <v>22</v>
      </c>
      <c r="B37" s="3">
        <v>72.2</v>
      </c>
    </row>
    <row r="38" spans="1:2" x14ac:dyDescent="0.25">
      <c r="A38" s="15" t="s">
        <v>26</v>
      </c>
      <c r="B38" s="3">
        <v>81</v>
      </c>
    </row>
    <row r="39" spans="1:2" x14ac:dyDescent="0.25">
      <c r="A39" s="15" t="s">
        <v>24</v>
      </c>
      <c r="B39" s="3">
        <v>349.88</v>
      </c>
    </row>
    <row r="40" spans="1:2" x14ac:dyDescent="0.25">
      <c r="A40" s="14" t="s">
        <v>50</v>
      </c>
      <c r="B40" s="3">
        <v>360.79698097916679</v>
      </c>
    </row>
    <row r="41" spans="1:2" x14ac:dyDescent="0.25">
      <c r="A41" s="15" t="s">
        <v>29</v>
      </c>
      <c r="B41" s="3">
        <v>257.43681425000011</v>
      </c>
    </row>
    <row r="42" spans="1:2" x14ac:dyDescent="0.25">
      <c r="A42" s="15" t="s">
        <v>30</v>
      </c>
      <c r="B42" s="3">
        <v>375.24524771666688</v>
      </c>
    </row>
    <row r="43" spans="1:2" x14ac:dyDescent="0.25">
      <c r="A43" s="15" t="s">
        <v>28</v>
      </c>
      <c r="B43" s="3">
        <v>292.79467333333344</v>
      </c>
    </row>
    <row r="44" spans="1:2" x14ac:dyDescent="0.25">
      <c r="A44" s="15" t="s">
        <v>23</v>
      </c>
      <c r="B44" s="3">
        <v>473.729737</v>
      </c>
    </row>
    <row r="45" spans="1:2" x14ac:dyDescent="0.25">
      <c r="A45" s="15" t="s">
        <v>25</v>
      </c>
      <c r="B45" s="3">
        <v>237.75909325000012</v>
      </c>
    </row>
    <row r="46" spans="1:2" x14ac:dyDescent="0.25">
      <c r="A46" s="15" t="s">
        <v>31</v>
      </c>
      <c r="B46" s="3">
        <v>498.75117449999999</v>
      </c>
    </row>
    <row r="47" spans="1:2" x14ac:dyDescent="0.25">
      <c r="A47" s="15" t="s">
        <v>22</v>
      </c>
      <c r="B47" s="3">
        <v>307.48195248888919</v>
      </c>
    </row>
    <row r="48" spans="1:2" x14ac:dyDescent="0.25">
      <c r="A48" s="15" t="s">
        <v>26</v>
      </c>
      <c r="B48" s="3">
        <v>376.17574949999982</v>
      </c>
    </row>
    <row r="49" spans="1:2" x14ac:dyDescent="0.25">
      <c r="A49" s="15" t="s">
        <v>24</v>
      </c>
      <c r="B49" s="3">
        <v>468.09686755555572</v>
      </c>
    </row>
    <row r="50" spans="1:2" x14ac:dyDescent="0.25">
      <c r="A50" s="14" t="s">
        <v>79</v>
      </c>
      <c r="B50" s="3">
        <v>290.03344603589721</v>
      </c>
    </row>
  </sheetData>
  <sheetProtection algorithmName="SHA-512" hashValue="PbIDhKS0DNOKqyOr1u17UxJLHN39RbsDL8z3//QiLjLl05siO/eLMQ3c9wkjtVwE8Ria2HiTjQWYU1dPUBxKjQ==" saltValue="1bGLyOAIPzaVwh1uXcvxQQ==" spinCount="100000" sheet="1" objects="1" scenarios="1"/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23FE-6F8A-4DFA-AE03-43C903604460}">
  <dimension ref="A1:B7"/>
  <sheetViews>
    <sheetView workbookViewId="0">
      <selection activeCell="B7" sqref="B7"/>
    </sheetView>
  </sheetViews>
  <sheetFormatPr defaultRowHeight="15" x14ac:dyDescent="0.25"/>
  <cols>
    <col min="1" max="1" width="14.7109375" bestFit="1" customWidth="1"/>
    <col min="2" max="2" width="30" bestFit="1" customWidth="1"/>
  </cols>
  <sheetData>
    <row r="1" spans="1:2" x14ac:dyDescent="0.25">
      <c r="A1" s="13" t="s">
        <v>78</v>
      </c>
      <c r="B1" t="s">
        <v>87</v>
      </c>
    </row>
    <row r="2" spans="1:2" x14ac:dyDescent="0.25">
      <c r="A2" s="14" t="s">
        <v>49</v>
      </c>
      <c r="B2" s="17">
        <v>0.16524164329282995</v>
      </c>
    </row>
    <row r="3" spans="1:2" x14ac:dyDescent="0.25">
      <c r="A3" s="14" t="s">
        <v>68</v>
      </c>
      <c r="B3" s="17">
        <v>0.18500039015935751</v>
      </c>
    </row>
    <row r="4" spans="1:2" x14ac:dyDescent="0.25">
      <c r="A4" s="14" t="s">
        <v>51</v>
      </c>
      <c r="B4" s="17">
        <v>0.26398352524065832</v>
      </c>
    </row>
    <row r="5" spans="1:2" x14ac:dyDescent="0.25">
      <c r="A5" s="14" t="s">
        <v>71</v>
      </c>
      <c r="B5" s="17">
        <v>0.2660412592921787</v>
      </c>
    </row>
    <row r="6" spans="1:2" x14ac:dyDescent="0.25">
      <c r="A6" s="14" t="s">
        <v>50</v>
      </c>
      <c r="B6" s="17">
        <v>0.29463612533624872</v>
      </c>
    </row>
    <row r="7" spans="1:2" x14ac:dyDescent="0.25">
      <c r="A7" s="14" t="s">
        <v>79</v>
      </c>
      <c r="B7" s="17">
        <v>0.22715537177623915</v>
      </c>
    </row>
  </sheetData>
  <sheetProtection algorithmName="SHA-512" hashValue="/LMvu9yCOtRlq1AxqD7YqRTDHv+WL4v/UkGVaiZunSWQRNFU7xM3LmWqsBbzgZhVcfmwe6McbAi84Gdkzje9BA==" saltValue="+jvrK72s0ID0PYnVKoGomQ==" spinCount="100000" sheet="1" objects="1" scenarios="1"/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D811-1C18-4AE3-AB01-BEBC2E5EE1C7}">
  <dimension ref="A1:B11"/>
  <sheetViews>
    <sheetView workbookViewId="0">
      <selection activeCell="B21" sqref="B21"/>
    </sheetView>
  </sheetViews>
  <sheetFormatPr defaultRowHeight="15" x14ac:dyDescent="0.25"/>
  <cols>
    <col min="1" max="1" width="14.7109375" bestFit="1" customWidth="1"/>
    <col min="2" max="2" width="26.42578125" bestFit="1" customWidth="1"/>
    <col min="3" max="3" width="12.140625" bestFit="1" customWidth="1"/>
  </cols>
  <sheetData>
    <row r="1" spans="1:2" x14ac:dyDescent="0.25">
      <c r="A1" s="13" t="s">
        <v>78</v>
      </c>
      <c r="B1" t="s">
        <v>80</v>
      </c>
    </row>
    <row r="2" spans="1:2" x14ac:dyDescent="0.25">
      <c r="A2" s="14" t="s">
        <v>31</v>
      </c>
      <c r="B2" s="17">
        <v>0.47473267914141409</v>
      </c>
    </row>
    <row r="3" spans="1:2" x14ac:dyDescent="0.25">
      <c r="A3" s="14" t="s">
        <v>23</v>
      </c>
      <c r="B3" s="17">
        <v>0.36187274655193263</v>
      </c>
    </row>
    <row r="4" spans="1:2" x14ac:dyDescent="0.25">
      <c r="A4" s="14" t="s">
        <v>24</v>
      </c>
      <c r="B4" s="17">
        <v>0.31158625890519842</v>
      </c>
    </row>
    <row r="5" spans="1:2" x14ac:dyDescent="0.25">
      <c r="A5" s="14" t="s">
        <v>30</v>
      </c>
      <c r="B5" s="17">
        <v>0.21911794184820951</v>
      </c>
    </row>
    <row r="6" spans="1:2" x14ac:dyDescent="0.25">
      <c r="A6" s="14" t="s">
        <v>28</v>
      </c>
      <c r="B6" s="17">
        <v>0.21278596281447995</v>
      </c>
    </row>
    <row r="7" spans="1:2" x14ac:dyDescent="0.25">
      <c r="A7" s="14" t="s">
        <v>26</v>
      </c>
      <c r="B7" s="17">
        <v>0.19515689485714285</v>
      </c>
    </row>
    <row r="8" spans="1:2" x14ac:dyDescent="0.25">
      <c r="A8" s="14" t="s">
        <v>22</v>
      </c>
      <c r="B8" s="17">
        <v>0.16622087107470276</v>
      </c>
    </row>
    <row r="9" spans="1:2" x14ac:dyDescent="0.25">
      <c r="A9" s="14" t="s">
        <v>25</v>
      </c>
      <c r="B9" s="17">
        <v>0.12866520568181827</v>
      </c>
    </row>
    <row r="10" spans="1:2" x14ac:dyDescent="0.25">
      <c r="A10" s="14" t="s">
        <v>29</v>
      </c>
      <c r="B10" s="17">
        <v>0.10334503412121225</v>
      </c>
    </row>
    <row r="11" spans="1:2" x14ac:dyDescent="0.25">
      <c r="A11" s="14" t="s">
        <v>79</v>
      </c>
      <c r="B11" s="17">
        <v>0.22715537177623799</v>
      </c>
    </row>
  </sheetData>
  <sheetProtection algorithmName="SHA-512" hashValue="23/GeznMwvU5hn1zdQiku9h+ghJMxOMKXoAqryzmKVUnl5ei5VqjaLy1qcCi5PMHwoekgt9IIBymcTfl1wtwrQ==" saltValue="/QkdvfxDNiaQDUoj3hS5tQ==" spinCount="100000" sheet="1" objects="1" scenarios="1"/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3AB4-5F7A-480E-A4CB-3D65B7383374}">
  <dimension ref="A1:B4"/>
  <sheetViews>
    <sheetView workbookViewId="0">
      <selection activeCell="L35" sqref="L35"/>
    </sheetView>
  </sheetViews>
  <sheetFormatPr defaultRowHeight="15" x14ac:dyDescent="0.25"/>
  <cols>
    <col min="1" max="1" width="14.7109375" bestFit="1" customWidth="1"/>
    <col min="2" max="2" width="26.42578125" bestFit="1" customWidth="1"/>
  </cols>
  <sheetData>
    <row r="1" spans="1:2" x14ac:dyDescent="0.25">
      <c r="A1" s="13" t="s">
        <v>78</v>
      </c>
      <c r="B1" t="s">
        <v>80</v>
      </c>
    </row>
    <row r="2" spans="1:2" x14ac:dyDescent="0.25">
      <c r="A2" s="14" t="s">
        <v>89</v>
      </c>
      <c r="B2" s="17">
        <v>0.24005581720142449</v>
      </c>
    </row>
    <row r="3" spans="1:2" x14ac:dyDescent="0.25">
      <c r="A3" s="14" t="s">
        <v>90</v>
      </c>
      <c r="B3" s="17">
        <v>0.20442427530466667</v>
      </c>
    </row>
    <row r="4" spans="1:2" x14ac:dyDescent="0.25">
      <c r="A4" s="14" t="s">
        <v>79</v>
      </c>
      <c r="B4" s="17">
        <v>0.22715537177623923</v>
      </c>
    </row>
  </sheetData>
  <sheetProtection algorithmName="SHA-512" hashValue="brSoC8239Z0GTQQ1fCfHT8aa4X56B/YACXghixRuBCTzFKV5ZkuuPNWDRwCocxleS0HFYItnfsCBx43JKjbVwQ==" saltValue="SV1JKtbsKDk2mu+z4UZR/g==" spinCount="100000" sheet="1" objects="1" scenarios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Diagram udtræk</vt:lpstr>
      <vt:lpstr>Diagram udtræk1</vt:lpstr>
      <vt:lpstr>Diagram udtræk2</vt:lpstr>
      <vt:lpstr>Diagram udtræk3</vt:lpstr>
      <vt:lpstr>Diagram udtræk4</vt:lpstr>
      <vt:lpstr>Diagram udtræk5</vt:lpstr>
      <vt:lpstr>Diagram udtræk6</vt:lpstr>
      <vt:lpstr>Diagram udtræk7</vt:lpstr>
      <vt:lpstr>Diagram udtræk8</vt:lpstr>
      <vt:lpstr>Statistik - rå data</vt:lpstr>
      <vt:lpstr>21run</vt:lpstr>
      <vt:lpstr>RunnerInn</vt:lpstr>
      <vt:lpstr>Shop4runners</vt:lpstr>
      <vt:lpstr>SportAmore</vt:lpstr>
      <vt:lpstr>Sportsshoes</vt:lpstr>
      <vt:lpstr>Sportmaster</vt:lpstr>
      <vt:lpstr>Løbeshop</vt:lpstr>
      <vt:lpstr>Løberen</vt:lpstr>
      <vt:lpstr>Antal modeller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 Andersen</dc:creator>
  <cp:lastModifiedBy>Ronni</cp:lastModifiedBy>
  <dcterms:created xsi:type="dcterms:W3CDTF">2014-07-14T09:05:08Z</dcterms:created>
  <dcterms:modified xsi:type="dcterms:W3CDTF">2018-04-07T08:31:21Z</dcterms:modified>
</cp:coreProperties>
</file>